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Zada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5 SO 01_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01_05 SO 01_5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01_05 SO 01_5 Pol'!$A$1:$Y$92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90" i="12" l="1"/>
  <c r="BA83" i="12"/>
  <c r="BA60" i="12"/>
  <c r="J58" i="1"/>
  <c r="AZ46" i="1"/>
  <c r="F42" i="1"/>
  <c r="G42" i="1"/>
  <c r="H42" i="1"/>
  <c r="I42" i="1"/>
  <c r="J40" i="1" s="1"/>
  <c r="J41" i="1"/>
  <c r="J39" i="1"/>
  <c r="J42" i="1" s="1"/>
  <c r="J55" i="1" l="1"/>
  <c r="J54" i="1"/>
  <c r="J56" i="1"/>
  <c r="J53" i="1"/>
  <c r="J57" i="1"/>
  <c r="J28" i="1"/>
  <c r="J26" i="1"/>
  <c r="G38" i="1"/>
  <c r="F38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<sst xmlns="http://schemas.openxmlformats.org/spreadsheetml/2006/main" count="688" uniqueCount="267">
  <si>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</si>
  <si>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</si>
  <si>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</si>
  <si>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</si>
  <si>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</si>
  <si>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</si>
  <si>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</si>
  <si>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</si>
  <si>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</si>
  <si>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</si>
  <si>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</si>
  <si>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</si>
  <si>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</si>
  <si>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</si>
  <si>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</si>
  <si>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</si>
  <si>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</si>
  <si>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</si>
  <si>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</si>
  <si>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</si>
  <si>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</si>
  <si>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</si>
  <si>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</si>
  <si>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</si>
  <si>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</si>
  <si>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</si>
  <si>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</si>
  <si>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</si>
  <si>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</si>
  <si>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</si>
  <si>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</si>
  <si>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</si>
  <si>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</si>
  <si>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</si>
  <si>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</si>
  <si>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</si>
  <si>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</si>
  <si>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</si>
  <si>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</si>
  <si>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</si>
  <si>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</si>
  <si>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</si>
  <si>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</si>
  <si>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01/5</t>
  </si>
  <si>
    <t>Vzduchotechnika</t>
  </si>
  <si>
    <t>SO 01/05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</si>
  <si>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</si>
  <si>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</si>
  <si>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</si>
  <si>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</si>
  <si>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</si>
  <si>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</si>
  <si>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</si>
  <si>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</si>
  <si>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</si>
  <si>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</si>
  <si>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</si>
  <si>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</si>
  <si>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</si>
  <si>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</si>
  <si>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</si>
  <si>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>Popis objektu: SO 01/05 - Vzduchotechnika</t>
  </si>
  <si>
    <t>Popis rozpočtu: SO 01/5 - Vzduchotechnika</t>
  </si>
  <si>
    <t>#POPR</t>
  </si>
  <si>
    <t>Rekapitulace dílů</t>
  </si>
  <si>
    <t>Typ dílu</t>
  </si>
  <si>
    <t>96</t>
  </si>
  <si>
    <t>Bourání konstrukcí</t>
  </si>
  <si>
    <t>728</t>
  </si>
  <si>
    <t>799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</si>
  <si>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</si>
  <si>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</si>
  <si>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</si>
  <si>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</si>
  <si>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</si>
  <si>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</si>
  <si>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</si>
  <si>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</si>
  <si>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</si>
  <si>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</si>
  <si>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</si>
  <si>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</si>
  <si>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</si>
  <si>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</si>
  <si>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</si>
  <si>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</si>
  <si>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</si>
  <si>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</si>
  <si>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</si>
  <si>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</si>
  <si>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</si>
  <si>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</si>
  <si>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</si>
  <si>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</si>
  <si>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</si>
  <si>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</si>
  <si>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</si>
  <si>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</si>
  <si>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</si>
  <si>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</si>
  <si>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</si>
  <si>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</si>
  <si>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</si>
  <si>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</si>
  <si>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970031100</t>
  </si>
  <si>
    <t>Vrtání jádrové do zdiva cihelného do D 100 mm</t>
  </si>
  <si>
    <t>m</t>
  </si>
  <si>
    <t>RTS 23/ I</t>
  </si>
  <si>
    <t>Indiv</t>
  </si>
  <si>
    <t>Práce</t>
  </si>
  <si>
    <t>Běžná</t>
  </si>
  <si>
    <t>POL1_</t>
  </si>
  <si>
    <t>1ks tl.stěny 330mm</t>
  </si>
  <si>
    <t>POP</t>
  </si>
  <si>
    <t>1ks tl.stěny 500mm</t>
  </si>
  <si>
    <t>970031130</t>
  </si>
  <si>
    <t>Vrtání jádrové do zdiva cihelného do D 130 mm</t>
  </si>
  <si>
    <t>tl.stěny 330mm</t>
  </si>
  <si>
    <t>0,33+0,33+,5</t>
  </si>
  <si>
    <t>VV</t>
  </si>
  <si>
    <t>970031160</t>
  </si>
  <si>
    <t>Vrtání jádrové do zdiva cihelného do D 160 mm</t>
  </si>
  <si>
    <t>tl.stěny 330</t>
  </si>
  <si>
    <t>970031200</t>
  </si>
  <si>
    <t>Vrtání jádrové do zdiva cihelného do D 200 mm</t>
  </si>
  <si>
    <t>tl.stěny 500</t>
  </si>
  <si>
    <t>970031300</t>
  </si>
  <si>
    <t>Vrtání jádrové do zdiva cihelného do D 400 mm tl. stěny 300 mm</t>
  </si>
  <si>
    <t>970033300</t>
  </si>
  <si>
    <t>Příp. za jádr. vrt. ve H nad 1,5m cihel do D 400mm</t>
  </si>
  <si>
    <t>970037100</t>
  </si>
  <si>
    <t>Jádrové vrtání, kruhové prostupy v cihelném zdivu příplatek za časté přemístění stroje jádrového vrtání, do D 100 mm</t>
  </si>
  <si>
    <t>970037130</t>
  </si>
  <si>
    <t>Jádrové vrtání, kruhové prostupy v cihelném zdivu příplatek za časté přemístění stroje jádrového vrtání, do D 130 mm</t>
  </si>
  <si>
    <t>0,33+0,33+0,5</t>
  </si>
  <si>
    <t>1,3</t>
  </si>
  <si>
    <t>970037160</t>
  </si>
  <si>
    <t>Jádrové vrtání, kruhové prostupy v cihelném zdivu příplatek za časté přemístění stroje jádrového vrtání, do D 160 mm</t>
  </si>
  <si>
    <t>970037200</t>
  </si>
  <si>
    <t>Jádrové vrtání, kruhové prostupy v cihelném zdivu příplatek za časté přemístění stroje jádrového vrtání, do D 200 mm</t>
  </si>
  <si>
    <t>728112115</t>
  </si>
  <si>
    <t xml:space="preserve">ks    </t>
  </si>
  <si>
    <t>728112111V</t>
  </si>
  <si>
    <t>Vlastní</t>
  </si>
  <si>
    <t>728112112V</t>
  </si>
  <si>
    <t>728112113V</t>
  </si>
  <si>
    <t>728112114V</t>
  </si>
  <si>
    <t>728112115V</t>
  </si>
  <si>
    <t>728112116V</t>
  </si>
  <si>
    <t>728112119V</t>
  </si>
  <si>
    <t>728312122V</t>
  </si>
  <si>
    <t>Akustický tlumič hluku pr.100,pr.200/300,50</t>
  </si>
  <si>
    <t>kus</t>
  </si>
  <si>
    <t>728312123V</t>
  </si>
  <si>
    <t>Akustický tlumič hluku pr.160,pr.365/900,100</t>
  </si>
  <si>
    <t>728312124V</t>
  </si>
  <si>
    <t>Akustický tlumič hluku pr.200,pr.310/600,50</t>
  </si>
  <si>
    <t>728312126V</t>
  </si>
  <si>
    <t>Akustický tlumič hluku O125,pr.200/300,50</t>
  </si>
  <si>
    <t>728575140V</t>
  </si>
  <si>
    <t>Talířový ventil , s  upevňovacím rámečkem pr.80mm-Odvodní</t>
  </si>
  <si>
    <t>728575141V</t>
  </si>
  <si>
    <t>Talířový ventil , s  upevňovacím rámečkem pr.100mm-Odvodní</t>
  </si>
  <si>
    <t>728575143V</t>
  </si>
  <si>
    <t>Talířový ventil , s  upevňovacím rámečkem pr.125mm-Odvodní</t>
  </si>
  <si>
    <t>728575144V</t>
  </si>
  <si>
    <t>Talířový ventil , s  upevňovacím rámečkem pr.160mm-Odvodní</t>
  </si>
  <si>
    <t>728575301V</t>
  </si>
  <si>
    <t>Fasádní plastová větrací mřížka pr.100</t>
  </si>
  <si>
    <t>728575302V</t>
  </si>
  <si>
    <t>Fasádní plastová větrací mřížka pr.125</t>
  </si>
  <si>
    <t>728575303V</t>
  </si>
  <si>
    <t>Fasádní plastová větrací mřížka pr.150</t>
  </si>
  <si>
    <t>728575304V</t>
  </si>
  <si>
    <t>Fasádní plastová větrací mřížka pr.160</t>
  </si>
  <si>
    <t>728575305V</t>
  </si>
  <si>
    <t>Fasádní plastová větrací mřížka pr.200</t>
  </si>
  <si>
    <t>728613264V</t>
  </si>
  <si>
    <t>Zpětná klapka do spiro potrubí</t>
  </si>
  <si>
    <t>728613265V</t>
  </si>
  <si>
    <t>Zpětná klapka do spiro potrubí, pr.160 mm</t>
  </si>
  <si>
    <t>728613266V</t>
  </si>
  <si>
    <t>Zpětná klapka do spiro potrubí, pr.200 mm</t>
  </si>
  <si>
    <t>728614212V</t>
  </si>
  <si>
    <t>Nástěnný ventilátor V1, V4,V5 (Q= 130 m3/h; 15 Pa)</t>
  </si>
  <si>
    <t>728614213V</t>
  </si>
  <si>
    <t>Nástěnný ventilátor V2 (Q= 190 m3/h; 20 Pa)</t>
  </si>
  <si>
    <t>728614221V</t>
  </si>
  <si>
    <t>Ventilátor pro kruhové potrubí V6 (Q= 360 m3/h; 150 Pa)</t>
  </si>
  <si>
    <t>728614222V</t>
  </si>
  <si>
    <t>Ventilátor pro kruhové potrubí V7 (Q= 110 m3/h; 90 Pa)</t>
  </si>
  <si>
    <t>728614223V</t>
  </si>
  <si>
    <t>Nástěnný ventilátor V16 (Q= 80 m3/h; 15 Pa)</t>
  </si>
  <si>
    <t>728614226V</t>
  </si>
  <si>
    <t>728614230V</t>
  </si>
  <si>
    <t>Nástěnný ventilátor V3 (Q= 160 m3/h; 15 Pa)</t>
  </si>
  <si>
    <t>728657301V</t>
  </si>
  <si>
    <t>Odsávač par pro kuchyň v m.č. 2.28, Vmin.=150 m3/h, včetně odvodního potrubí, sdk zákrytu+malby,</t>
  </si>
  <si>
    <t>kompl</t>
  </si>
  <si>
    <t>, odvodní fasádní mřížka, 2x vrtání  prostupů pro potrubí apod. - přesná poloha bude určena na stavbě</t>
  </si>
  <si>
    <t>998728202</t>
  </si>
  <si>
    <t>Přesun hmot pro vzduchotechniku, výšky do 12 m</t>
  </si>
  <si>
    <t>POL1_7</t>
  </si>
  <si>
    <t>799728613V</t>
  </si>
  <si>
    <t>Pomocný montážní materiál, spojovací, těsnící, konzoly,závěsy</t>
  </si>
  <si>
    <t>kg</t>
  </si>
  <si>
    <t>799728866V</t>
  </si>
  <si>
    <t>Stavební práce - zapravení a utěsnění potrubí v prostupu</t>
  </si>
  <si>
    <t xml:space="preserve">900      </t>
  </si>
  <si>
    <t>HZS, Práce v tarifní třídě 6 (např. tesař)</t>
  </si>
  <si>
    <t>h</t>
  </si>
  <si>
    <t>Prav.M</t>
  </si>
  <si>
    <t>HZS</t>
  </si>
  <si>
    <t>POL10_</t>
  </si>
  <si>
    <t>nezměřitelné práce z důvodu nepředpokládaných prací, které budou upřesněny v průběhu realizace stavby : 100</t>
  </si>
  <si>
    <t>průzkumné práce na stavbě - prověření napojovacích bodů : 20</t>
  </si>
  <si>
    <t>seřízení množství vzduchu , uvedení do provozu : 30</t>
  </si>
  <si>
    <t>979990001R00</t>
  </si>
  <si>
    <t>Poplatek za skládku stavební suti, skupina 17 09 04 z Katalogu odpadů</t>
  </si>
  <si>
    <t>t</t>
  </si>
  <si>
    <t>POL1_9</t>
  </si>
  <si>
    <t>979087213</t>
  </si>
  <si>
    <t>Nakládání vybour.hmot na dop.prostředky-komunikace</t>
  </si>
  <si>
    <t>979011111</t>
  </si>
  <si>
    <t>Svislá doprava suti a vybour. hmot za 2.NP a 1.PP</t>
  </si>
  <si>
    <t>979081111</t>
  </si>
  <si>
    <t>Odvoz suti a vybour. hmot na skládku do 1 km</t>
  </si>
  <si>
    <t>Včetně naložení na dopravní prostředek a složení na skládku, bez poplatku za skládku.</t>
  </si>
  <si>
    <t>979081121</t>
  </si>
  <si>
    <t>Příplatek k odvozu za každý další 1 km</t>
  </si>
  <si>
    <t>979082111</t>
  </si>
  <si>
    <t>Vnitrostaveništní doprava suti do 10 m</t>
  </si>
  <si>
    <t>979083117</t>
  </si>
  <si>
    <t>Vodorovné přemístění suti na skládku do 6000 m</t>
  </si>
  <si>
    <t>979093111</t>
  </si>
  <si>
    <t>Uložení suti na skládku bez zhutnění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</si>
  <si>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</si>
  <si>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</si>
  <si>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</si>
  <si>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</si>
  <si>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</si>
  <si>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</si>
  <si>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005122010R</t>
  </si>
  <si>
    <t>Provoz objednatele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</si>
  <si>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</si>
  <si>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</si>
  <si>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</si>
  <si>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</si>
  <si>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008</t>
  </si>
  <si>
    <t>Nájem lešení</t>
  </si>
  <si>
    <t>Kč</t>
  </si>
  <si>
    <t>OPN</t>
  </si>
  <si>
    <t>POL13_0</t>
  </si>
  <si>
    <t>101</t>
  </si>
  <si>
    <t>Nákladní automobilová doprava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</si>
  <si>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</si>
  <si>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</si>
  <si>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</si>
  <si>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END</t>
  </si>
  <si>
    <t>Kruhové potrubí   pr. 80mm, 25% tvarovek</t>
  </si>
  <si>
    <t>Kruhové potrubí   pr. 100mm, 25% tvarovek</t>
  </si>
  <si>
    <t>Kruhové potrubí   pr. 125mm, 25% tvarovek</t>
  </si>
  <si>
    <t>Kruhové potrubí   pr. 150mm, 0% tvarovek</t>
  </si>
  <si>
    <t>Kruhové potrubí   pr. 160mm, 20% tvarovek</t>
  </si>
  <si>
    <t>Kruhové potrubí   pr. 180mm, 50% tvarovek</t>
  </si>
  <si>
    <t>Kruhové potrubí   pr. 250mm, 20% tvarovek</t>
  </si>
  <si>
    <t>Montáž a dodávka prostupů  dn 500 mm do stěny v místnosti č. 2.05 + větrací mřížka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</si>
</sst>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4" t="s">
        <v>41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opLeftCell="B7" zoomScaleNormal="100" zoomScaleSheetLayoutView="75" workbookViewId="0">
      <selection activeCell="N60" sqref="N6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185" t="s">
        <v>4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2"/>
      <c r="B2" s="78" t="s">
        <v>24</v>
      </c>
      <c r="C2" s="79"/>
      <c r="D2" s="80" t="s">
        <v>48</v>
      </c>
      <c r="E2" s="194" t="s">
        <v>49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197" t="s">
        <v>44</v>
      </c>
      <c r="F3" s="198"/>
      <c r="G3" s="198"/>
      <c r="H3" s="198"/>
      <c r="I3" s="198"/>
      <c r="J3" s="199"/>
    </row>
    <row r="4" spans="1:15" ht="23.25" customHeight="1" x14ac:dyDescent="0.2">
      <c r="A4" s="76">
        <v>194</v>
      </c>
      <c r="B4" s="83" t="s">
        <v>47</v>
      </c>
      <c r="C4" s="84"/>
      <c r="D4" s="85" t="s">
        <v>43</v>
      </c>
      <c r="E4" s="207" t="s">
        <v>44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23</v>
      </c>
      <c r="D5" s="212" t="s">
        <v>50</v>
      </c>
      <c r="E5" s="213"/>
      <c r="F5" s="213"/>
      <c r="G5" s="213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4" t="s">
        <v>51</v>
      </c>
      <c r="E6" s="215"/>
      <c r="F6" s="215"/>
      <c r="G6" s="21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6" t="s">
        <v>52</v>
      </c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1"/>
      <c r="E11" s="201"/>
      <c r="F11" s="201"/>
      <c r="G11" s="201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0"/>
      <c r="F15" s="200"/>
      <c r="G15" s="202"/>
      <c r="H15" s="202"/>
      <c r="I15" s="202" t="s">
        <v>31</v>
      </c>
      <c r="J15" s="203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0" t="s">
        <v>74</v>
      </c>
      <c r="B19" s="38" t="s">
        <v>29</v>
      </c>
      <c r="C19" s="62"/>
      <c r="D19" s="63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0" t="s">
        <v>75</v>
      </c>
      <c r="B20" s="38" t="s">
        <v>30</v>
      </c>
      <c r="C20" s="62"/>
      <c r="D20" s="63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2"/>
      <c r="B21" s="48" t="s">
        <v>31</v>
      </c>
      <c r="C21" s="64"/>
      <c r="D21" s="65"/>
      <c r="E21" s="204"/>
      <c r="F21" s="205"/>
      <c r="G21" s="204"/>
      <c r="H21" s="205"/>
      <c r="I21" s="204">
        <v>0</v>
      </c>
      <c r="J21" s="22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1">
        <v>0</v>
      </c>
      <c r="H23" s="222"/>
      <c r="I23" s="222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9">
        <v>0</v>
      </c>
      <c r="H24" s="220"/>
      <c r="I24" s="220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1">
        <v>0</v>
      </c>
      <c r="H25" s="222"/>
      <c r="I25" s="222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8">
        <v>0</v>
      </c>
      <c r="H26" s="189"/>
      <c r="I26" s="18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90">
        <v>0</v>
      </c>
      <c r="H27" s="190"/>
      <c r="I27" s="19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4">
        <v>242298.66</v>
      </c>
      <c r="H28" s="225"/>
      <c r="I28" s="225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24">
        <v>0</v>
      </c>
      <c r="H29" s="224"/>
      <c r="I29" s="224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52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55</v>
      </c>
      <c r="C39" s="230"/>
      <c r="D39" s="230"/>
      <c r="E39" s="230"/>
      <c r="F39" s="99">
        <v>0</v>
      </c>
      <c r="G39" s="100">
        <v>242298.66</v>
      </c>
      <c r="H39" s="101">
        <v>50882.720000000001</v>
      </c>
      <c r="I39" s="101">
        <v>293181.38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45</v>
      </c>
      <c r="C40" s="231" t="s">
        <v>44</v>
      </c>
      <c r="D40" s="231"/>
      <c r="E40" s="231"/>
      <c r="F40" s="104">
        <v>0</v>
      </c>
      <c r="G40" s="105">
        <v>242298.66</v>
      </c>
      <c r="H40" s="105">
        <v>50882.720000000001</v>
      </c>
      <c r="I40" s="105">
        <v>293181.38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230" t="s">
        <v>44</v>
      </c>
      <c r="D41" s="230"/>
      <c r="E41" s="230"/>
      <c r="F41" s="108">
        <v>0</v>
      </c>
      <c r="G41" s="101">
        <v>242298.66</v>
      </c>
      <c r="H41" s="101">
        <v>50882.720000000001</v>
      </c>
      <c r="I41" s="101">
        <v>293181.38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232" t="s">
        <v>56</v>
      </c>
      <c r="C42" s="233"/>
      <c r="D42" s="233"/>
      <c r="E42" s="234"/>
      <c r="F42" s="109">
        <f>SUMIF(A39:A41,"=1",F39:F41)</f>
        <v>0</v>
      </c>
      <c r="G42" s="110">
        <f>SUMIF(A39:A41,"=1",G39:G41)</f>
        <v>242298.66</v>
      </c>
      <c r="H42" s="110">
        <f>SUMIF(A39:A41,"=1",H39:H41)</f>
        <v>50882.720000000001</v>
      </c>
      <c r="I42" s="110">
        <f>SUMIF(A39:A41,"=1",I39:I41)</f>
        <v>293181.38</v>
      </c>
      <c r="J42" s="111">
        <f>SUMIF(A39:A41,"=1",J39:J41)</f>
        <v>100</v>
      </c>
    </row>
    <row r="44" spans="1:52" x14ac:dyDescent="0.2">
      <c r="A44" t="s">
        <v>58</v>
      </c>
      <c r="B44" t="s">
        <v>59</v>
      </c>
    </row>
    <row r="45" spans="1:52" x14ac:dyDescent="0.2">
      <c r="A45" t="s">
        <v>60</v>
      </c>
      <c r="B45" t="s">
        <v>61</v>
      </c>
    </row>
    <row r="46" spans="1:52" x14ac:dyDescent="0.2">
      <c r="B46" s="235" t="s">
        <v>62</v>
      </c>
      <c r="C46" s="235"/>
      <c r="D46" s="235"/>
      <c r="E46" s="235"/>
      <c r="F46" s="235"/>
      <c r="G46" s="235"/>
      <c r="H46" s="235"/>
      <c r="I46" s="235"/>
      <c r="J46" s="235"/>
      <c r="AZ46" s="120" t="str">
        <f>B46</f>
        <v>Popis rozpočtu: SO 01/5 - Vzduchotechnika</v>
      </c>
    </row>
    <row r="47" spans="1:52" x14ac:dyDescent="0.2">
      <c r="A47" t="s">
        <v>63</v>
      </c>
      <c r="B47" t="s">
        <v>62</v>
      </c>
    </row>
    <row r="50" spans="1:10" ht="15.75" x14ac:dyDescent="0.25">
      <c r="B50" s="121" t="s">
        <v>64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65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66</v>
      </c>
      <c r="C53" s="236" t="s">
        <v>67</v>
      </c>
      <c r="D53" s="237"/>
      <c r="E53" s="237"/>
      <c r="F53" s="138" t="s">
        <v>26</v>
      </c>
      <c r="G53" s="130"/>
      <c r="H53" s="130"/>
      <c r="I53" s="130">
        <v>0</v>
      </c>
      <c r="J53" s="135" t="str">
        <f>IF(I59=0,"",I53/I59*100)</f>
        <v/>
      </c>
    </row>
    <row r="54" spans="1:10" ht="36.75" customHeight="1" x14ac:dyDescent="0.2">
      <c r="A54" s="124"/>
      <c r="B54" s="129" t="s">
        <v>68</v>
      </c>
      <c r="C54" s="236" t="s">
        <v>44</v>
      </c>
      <c r="D54" s="237"/>
      <c r="E54" s="237"/>
      <c r="F54" s="138" t="s">
        <v>27</v>
      </c>
      <c r="G54" s="130"/>
      <c r="H54" s="130"/>
      <c r="I54" s="130">
        <v>0</v>
      </c>
      <c r="J54" s="135" t="str">
        <f>IF(I59=0,"",I54/I59*100)</f>
        <v/>
      </c>
    </row>
    <row r="55" spans="1:10" ht="36.75" customHeight="1" x14ac:dyDescent="0.2">
      <c r="A55" s="124"/>
      <c r="B55" s="129" t="s">
        <v>69</v>
      </c>
      <c r="C55" s="236" t="s">
        <v>70</v>
      </c>
      <c r="D55" s="237"/>
      <c r="E55" s="237"/>
      <c r="F55" s="138" t="s">
        <v>27</v>
      </c>
      <c r="G55" s="130"/>
      <c r="H55" s="130"/>
      <c r="I55" s="130">
        <v>0</v>
      </c>
      <c r="J55" s="135" t="str">
        <f>IF(I59=0,"",I55/I59*100)</f>
        <v/>
      </c>
    </row>
    <row r="56" spans="1:10" ht="36.75" customHeight="1" x14ac:dyDescent="0.2">
      <c r="A56" s="124"/>
      <c r="B56" s="129" t="s">
        <v>71</v>
      </c>
      <c r="C56" s="236" t="s">
        <v>72</v>
      </c>
      <c r="D56" s="237"/>
      <c r="E56" s="237"/>
      <c r="F56" s="138" t="s">
        <v>73</v>
      </c>
      <c r="G56" s="130"/>
      <c r="H56" s="130"/>
      <c r="I56" s="130">
        <v>0</v>
      </c>
      <c r="J56" s="135" t="str">
        <f>IF(I59=0,"",I56/I59*100)</f>
        <v/>
      </c>
    </row>
    <row r="57" spans="1:10" ht="36.75" customHeight="1" x14ac:dyDescent="0.2">
      <c r="A57" s="124"/>
      <c r="B57" s="129" t="s">
        <v>74</v>
      </c>
      <c r="C57" s="236" t="s">
        <v>29</v>
      </c>
      <c r="D57" s="237"/>
      <c r="E57" s="237"/>
      <c r="F57" s="138" t="s">
        <v>74</v>
      </c>
      <c r="G57" s="130"/>
      <c r="H57" s="130"/>
      <c r="I57" s="130">
        <v>0</v>
      </c>
      <c r="J57" s="135" t="str">
        <f>IF(I59=0,"",I57/I59*100)</f>
        <v/>
      </c>
    </row>
    <row r="58" spans="1:10" ht="36.75" customHeight="1" x14ac:dyDescent="0.2">
      <c r="A58" s="124"/>
      <c r="B58" s="129" t="s">
        <v>75</v>
      </c>
      <c r="C58" s="236" t="s">
        <v>30</v>
      </c>
      <c r="D58" s="237"/>
      <c r="E58" s="237"/>
      <c r="F58" s="138" t="s">
        <v>75</v>
      </c>
      <c r="G58" s="130"/>
      <c r="H58" s="130"/>
      <c r="I58" s="130">
        <v>0</v>
      </c>
      <c r="J58" s="135" t="str">
        <f>IF(I59=0,"",I58/I59*100)</f>
        <v/>
      </c>
    </row>
    <row r="59" spans="1:10" ht="25.5" customHeight="1" x14ac:dyDescent="0.2">
      <c r="A59" s="125"/>
      <c r="B59" s="131" t="s">
        <v>1</v>
      </c>
      <c r="C59" s="132"/>
      <c r="D59" s="133"/>
      <c r="E59" s="133"/>
      <c r="F59" s="139"/>
      <c r="G59" s="134"/>
      <c r="H59" s="134"/>
      <c r="I59" s="134">
        <v>0</v>
      </c>
      <c r="J59" s="136">
        <f>SUM(J53:J58)</f>
        <v>0</v>
      </c>
    </row>
    <row r="60" spans="1:10" x14ac:dyDescent="0.2">
      <c r="F60" s="87"/>
      <c r="G60" s="87"/>
      <c r="H60" s="87"/>
      <c r="I60" s="87"/>
      <c r="J60" s="137"/>
    </row>
    <row r="61" spans="1:10" x14ac:dyDescent="0.2">
      <c r="F61" s="87"/>
      <c r="G61" s="87"/>
      <c r="H61" s="87"/>
      <c r="I61" s="87"/>
      <c r="J61" s="137"/>
    </row>
    <row r="62" spans="1:10" x14ac:dyDescent="0.2">
      <c r="F62" s="87"/>
      <c r="G62" s="87"/>
      <c r="H62" s="87"/>
      <c r="I62" s="87"/>
      <c r="J62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B46:J4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41" activePane="bottomLeft" state="frozen"/>
      <selection pane="bottomLeft" activeCell="AB22" sqref="AB22:AB23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4" t="s">
        <v>7</v>
      </c>
      <c r="B1" s="244"/>
      <c r="C1" s="244"/>
      <c r="D1" s="244"/>
      <c r="E1" s="244"/>
      <c r="F1" s="244"/>
      <c r="G1" s="244"/>
      <c r="AG1" t="s">
        <v>76</v>
      </c>
    </row>
    <row r="2" spans="1:60" ht="24.95" customHeight="1" x14ac:dyDescent="0.2">
      <c r="A2" s="141" t="s">
        <v>8</v>
      </c>
      <c r="B2" s="49" t="s">
        <v>48</v>
      </c>
      <c r="C2" s="245" t="s">
        <v>49</v>
      </c>
      <c r="D2" s="246"/>
      <c r="E2" s="246"/>
      <c r="F2" s="246"/>
      <c r="G2" s="247"/>
      <c r="AG2" t="s">
        <v>77</v>
      </c>
    </row>
    <row r="3" spans="1:60" ht="24.95" customHeight="1" x14ac:dyDescent="0.2">
      <c r="A3" s="141" t="s">
        <v>9</v>
      </c>
      <c r="B3" s="49" t="s">
        <v>45</v>
      </c>
      <c r="C3" s="245" t="s">
        <v>44</v>
      </c>
      <c r="D3" s="246"/>
      <c r="E3" s="246"/>
      <c r="F3" s="246"/>
      <c r="G3" s="247"/>
      <c r="AC3" s="122" t="s">
        <v>77</v>
      </c>
      <c r="AG3" t="s">
        <v>78</v>
      </c>
    </row>
    <row r="4" spans="1:60" ht="24.95" customHeight="1" x14ac:dyDescent="0.2">
      <c r="A4" s="142" t="s">
        <v>10</v>
      </c>
      <c r="B4" s="143" t="s">
        <v>43</v>
      </c>
      <c r="C4" s="248" t="s">
        <v>44</v>
      </c>
      <c r="D4" s="249"/>
      <c r="E4" s="249"/>
      <c r="F4" s="249"/>
      <c r="G4" s="250"/>
      <c r="AG4" t="s">
        <v>79</v>
      </c>
    </row>
    <row r="5" spans="1:60" x14ac:dyDescent="0.2">
      <c r="D5" s="10"/>
    </row>
    <row r="6" spans="1:60" ht="38.25" x14ac:dyDescent="0.2">
      <c r="A6" s="145" t="s">
        <v>80</v>
      </c>
      <c r="B6" s="147" t="s">
        <v>81</v>
      </c>
      <c r="C6" s="147" t="s">
        <v>82</v>
      </c>
      <c r="D6" s="146" t="s">
        <v>83</v>
      </c>
      <c r="E6" s="145" t="s">
        <v>84</v>
      </c>
      <c r="F6" s="144" t="s">
        <v>85</v>
      </c>
      <c r="G6" s="145" t="s">
        <v>31</v>
      </c>
      <c r="H6" s="148" t="s">
        <v>32</v>
      </c>
      <c r="I6" s="148" t="s">
        <v>86</v>
      </c>
      <c r="J6" s="148" t="s">
        <v>33</v>
      </c>
      <c r="K6" s="148" t="s">
        <v>87</v>
      </c>
      <c r="L6" s="148" t="s">
        <v>88</v>
      </c>
      <c r="M6" s="148" t="s">
        <v>89</v>
      </c>
      <c r="N6" s="148" t="s">
        <v>90</v>
      </c>
      <c r="O6" s="148" t="s">
        <v>91</v>
      </c>
      <c r="P6" s="148" t="s">
        <v>92</v>
      </c>
      <c r="Q6" s="148" t="s">
        <v>93</v>
      </c>
      <c r="R6" s="148" t="s">
        <v>94</v>
      </c>
      <c r="S6" s="148" t="s">
        <v>95</v>
      </c>
      <c r="T6" s="148" t="s">
        <v>96</v>
      </c>
      <c r="U6" s="148" t="s">
        <v>97</v>
      </c>
      <c r="V6" s="148" t="s">
        <v>98</v>
      </c>
      <c r="W6" s="148" t="s">
        <v>99</v>
      </c>
      <c r="X6" s="148" t="s">
        <v>100</v>
      </c>
      <c r="Y6" s="148" t="s">
        <v>101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59" t="s">
        <v>102</v>
      </c>
      <c r="B8" s="160" t="s">
        <v>66</v>
      </c>
      <c r="C8" s="178" t="s">
        <v>67</v>
      </c>
      <c r="D8" s="161"/>
      <c r="E8" s="162"/>
      <c r="F8" s="163"/>
      <c r="G8" s="163">
        <v>0</v>
      </c>
      <c r="H8" s="163"/>
      <c r="I8" s="163">
        <v>3828.07</v>
      </c>
      <c r="J8" s="163"/>
      <c r="K8" s="163">
        <v>11710.47</v>
      </c>
      <c r="L8" s="163"/>
      <c r="M8" s="163"/>
      <c r="N8" s="162"/>
      <c r="O8" s="162"/>
      <c r="P8" s="162"/>
      <c r="Q8" s="162"/>
      <c r="R8" s="163"/>
      <c r="S8" s="163"/>
      <c r="T8" s="164"/>
      <c r="U8" s="158"/>
      <c r="V8" s="158"/>
      <c r="W8" s="158"/>
      <c r="X8" s="158"/>
      <c r="Y8" s="158"/>
      <c r="AG8" t="s">
        <v>103</v>
      </c>
    </row>
    <row r="9" spans="1:60" x14ac:dyDescent="0.2">
      <c r="A9" s="165">
        <v>1</v>
      </c>
      <c r="B9" s="166" t="s">
        <v>104</v>
      </c>
      <c r="C9" s="179" t="s">
        <v>105</v>
      </c>
      <c r="D9" s="167" t="s">
        <v>106</v>
      </c>
      <c r="E9" s="168">
        <v>1</v>
      </c>
      <c r="F9" s="169">
        <v>0</v>
      </c>
      <c r="G9" s="169">
        <v>0</v>
      </c>
      <c r="H9" s="169">
        <v>725.09</v>
      </c>
      <c r="I9" s="169">
        <v>725.09</v>
      </c>
      <c r="J9" s="169">
        <v>1645.24</v>
      </c>
      <c r="K9" s="169">
        <v>1645.24</v>
      </c>
      <c r="L9" s="169">
        <v>21</v>
      </c>
      <c r="M9" s="169">
        <v>2868.0992999999999</v>
      </c>
      <c r="N9" s="168">
        <v>0</v>
      </c>
      <c r="O9" s="168">
        <v>0</v>
      </c>
      <c r="P9" s="168">
        <v>1.413E-2</v>
      </c>
      <c r="Q9" s="168">
        <v>1.413E-2</v>
      </c>
      <c r="R9" s="169"/>
      <c r="S9" s="169" t="s">
        <v>107</v>
      </c>
      <c r="T9" s="170" t="s">
        <v>108</v>
      </c>
      <c r="U9" s="155">
        <v>2.95</v>
      </c>
      <c r="V9" s="155">
        <v>2.95</v>
      </c>
      <c r="W9" s="155"/>
      <c r="X9" s="155" t="s">
        <v>109</v>
      </c>
      <c r="Y9" s="155" t="s">
        <v>110</v>
      </c>
      <c r="Z9" s="149"/>
      <c r="AA9" s="149"/>
      <c r="AB9" s="149"/>
      <c r="AC9" s="149"/>
      <c r="AD9" s="149"/>
      <c r="AE9" s="149"/>
      <c r="AF9" s="149"/>
      <c r="AG9" s="149" t="s">
        <v>111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2"/>
      <c r="B10" s="153"/>
      <c r="C10" s="251" t="s">
        <v>112</v>
      </c>
      <c r="D10" s="252"/>
      <c r="E10" s="252"/>
      <c r="F10" s="252"/>
      <c r="G10" s="252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9"/>
      <c r="AA10" s="149"/>
      <c r="AB10" s="149"/>
      <c r="AC10" s="149"/>
      <c r="AD10" s="149"/>
      <c r="AE10" s="149"/>
      <c r="AF10" s="149"/>
      <c r="AG10" s="149" t="s">
        <v>113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2"/>
      <c r="B11" s="153"/>
      <c r="C11" s="242" t="s">
        <v>114</v>
      </c>
      <c r="D11" s="243"/>
      <c r="E11" s="243"/>
      <c r="F11" s="243"/>
      <c r="G11" s="243"/>
      <c r="H11" s="155"/>
      <c r="I11" s="155"/>
      <c r="J11" s="155"/>
      <c r="K11" s="155"/>
      <c r="L11" s="155"/>
      <c r="M11" s="155"/>
      <c r="N11" s="154"/>
      <c r="O11" s="154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9"/>
      <c r="AA11" s="149"/>
      <c r="AB11" s="149"/>
      <c r="AC11" s="149"/>
      <c r="AD11" s="149"/>
      <c r="AE11" s="149"/>
      <c r="AF11" s="149"/>
      <c r="AG11" s="149" t="s">
        <v>113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5">
        <v>2</v>
      </c>
      <c r="B12" s="166" t="s">
        <v>115</v>
      </c>
      <c r="C12" s="179" t="s">
        <v>116</v>
      </c>
      <c r="D12" s="167" t="s">
        <v>106</v>
      </c>
      <c r="E12" s="168">
        <v>1.1599999999999999</v>
      </c>
      <c r="F12" s="169">
        <v>0</v>
      </c>
      <c r="G12" s="169">
        <v>0</v>
      </c>
      <c r="H12" s="169">
        <v>765</v>
      </c>
      <c r="I12" s="169">
        <v>887.4</v>
      </c>
      <c r="J12" s="169">
        <v>1947.97</v>
      </c>
      <c r="K12" s="169">
        <v>2259.6451999999999</v>
      </c>
      <c r="L12" s="169">
        <v>21</v>
      </c>
      <c r="M12" s="169">
        <v>3807.9305000000004</v>
      </c>
      <c r="N12" s="168">
        <v>0</v>
      </c>
      <c r="O12" s="168">
        <v>0</v>
      </c>
      <c r="P12" s="168">
        <v>2.3900000000000001E-2</v>
      </c>
      <c r="Q12" s="168">
        <v>2.7723999999999999E-2</v>
      </c>
      <c r="R12" s="169"/>
      <c r="S12" s="169" t="s">
        <v>107</v>
      </c>
      <c r="T12" s="170" t="s">
        <v>108</v>
      </c>
      <c r="U12" s="155">
        <v>3.5</v>
      </c>
      <c r="V12" s="155">
        <v>4.0599999999999996</v>
      </c>
      <c r="W12" s="155"/>
      <c r="X12" s="155" t="s">
        <v>109</v>
      </c>
      <c r="Y12" s="155" t="s">
        <v>110</v>
      </c>
      <c r="Z12" s="149"/>
      <c r="AA12" s="149"/>
      <c r="AB12" s="149"/>
      <c r="AC12" s="149"/>
      <c r="AD12" s="149"/>
      <c r="AE12" s="149"/>
      <c r="AF12" s="149"/>
      <c r="AG12" s="149" t="s">
        <v>111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2"/>
      <c r="B13" s="153"/>
      <c r="C13" s="251" t="s">
        <v>117</v>
      </c>
      <c r="D13" s="252"/>
      <c r="E13" s="252"/>
      <c r="F13" s="252"/>
      <c r="G13" s="252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9"/>
      <c r="AA13" s="149"/>
      <c r="AB13" s="149"/>
      <c r="AC13" s="149"/>
      <c r="AD13" s="149"/>
      <c r="AE13" s="149"/>
      <c r="AF13" s="149"/>
      <c r="AG13" s="149" t="s">
        <v>113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2"/>
      <c r="B14" s="153"/>
      <c r="C14" s="180" t="s">
        <v>118</v>
      </c>
      <c r="D14" s="156"/>
      <c r="E14" s="157">
        <v>1.1599999999999999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9"/>
      <c r="AA14" s="149"/>
      <c r="AB14" s="149"/>
      <c r="AC14" s="149"/>
      <c r="AD14" s="149"/>
      <c r="AE14" s="149"/>
      <c r="AF14" s="149"/>
      <c r="AG14" s="149" t="s">
        <v>119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165">
        <v>3</v>
      </c>
      <c r="B15" s="166" t="s">
        <v>120</v>
      </c>
      <c r="C15" s="179" t="s">
        <v>121</v>
      </c>
      <c r="D15" s="167" t="s">
        <v>106</v>
      </c>
      <c r="E15" s="168">
        <v>0.66</v>
      </c>
      <c r="F15" s="169">
        <v>0</v>
      </c>
      <c r="G15" s="169">
        <v>0</v>
      </c>
      <c r="H15" s="169">
        <v>930.3</v>
      </c>
      <c r="I15" s="169">
        <v>613.99800000000005</v>
      </c>
      <c r="J15" s="169">
        <v>2233.2399999999998</v>
      </c>
      <c r="K15" s="169">
        <v>1473.9384</v>
      </c>
      <c r="L15" s="169">
        <v>21</v>
      </c>
      <c r="M15" s="169">
        <v>2526.4074000000001</v>
      </c>
      <c r="N15" s="168">
        <v>0</v>
      </c>
      <c r="O15" s="168">
        <v>0</v>
      </c>
      <c r="P15" s="168">
        <v>3.6170000000000001E-2</v>
      </c>
      <c r="Q15" s="168">
        <v>2.3872200000000003E-2</v>
      </c>
      <c r="R15" s="169"/>
      <c r="S15" s="169" t="s">
        <v>107</v>
      </c>
      <c r="T15" s="170" t="s">
        <v>108</v>
      </c>
      <c r="U15" s="155">
        <v>4</v>
      </c>
      <c r="V15" s="155">
        <v>2.64</v>
      </c>
      <c r="W15" s="155"/>
      <c r="X15" s="155" t="s">
        <v>109</v>
      </c>
      <c r="Y15" s="155" t="s">
        <v>110</v>
      </c>
      <c r="Z15" s="149"/>
      <c r="AA15" s="149"/>
      <c r="AB15" s="149"/>
      <c r="AC15" s="149"/>
      <c r="AD15" s="149"/>
      <c r="AE15" s="149"/>
      <c r="AF15" s="149"/>
      <c r="AG15" s="149" t="s">
        <v>111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2"/>
      <c r="B16" s="153"/>
      <c r="C16" s="251" t="s">
        <v>122</v>
      </c>
      <c r="D16" s="252"/>
      <c r="E16" s="252"/>
      <c r="F16" s="252"/>
      <c r="G16" s="252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9"/>
      <c r="AA16" s="149"/>
      <c r="AB16" s="149"/>
      <c r="AC16" s="149"/>
      <c r="AD16" s="149"/>
      <c r="AE16" s="149"/>
      <c r="AF16" s="149"/>
      <c r="AG16" s="149" t="s">
        <v>113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x14ac:dyDescent="0.2">
      <c r="A17" s="165">
        <v>4</v>
      </c>
      <c r="B17" s="166" t="s">
        <v>123</v>
      </c>
      <c r="C17" s="179" t="s">
        <v>124</v>
      </c>
      <c r="D17" s="167" t="s">
        <v>106</v>
      </c>
      <c r="E17" s="168">
        <v>0.5</v>
      </c>
      <c r="F17" s="169">
        <v>0</v>
      </c>
      <c r="G17" s="169">
        <v>0</v>
      </c>
      <c r="H17" s="169">
        <v>1149.25</v>
      </c>
      <c r="I17" s="169">
        <v>574.625</v>
      </c>
      <c r="J17" s="169">
        <v>3061.03</v>
      </c>
      <c r="K17" s="169">
        <v>1530.5150000000001</v>
      </c>
      <c r="L17" s="169">
        <v>21</v>
      </c>
      <c r="M17" s="169">
        <v>2547.2194</v>
      </c>
      <c r="N17" s="168">
        <v>0</v>
      </c>
      <c r="O17" s="168">
        <v>0</v>
      </c>
      <c r="P17" s="168">
        <v>5.6520000000000001E-2</v>
      </c>
      <c r="Q17" s="168">
        <v>2.826E-2</v>
      </c>
      <c r="R17" s="169"/>
      <c r="S17" s="169" t="s">
        <v>107</v>
      </c>
      <c r="T17" s="170" t="s">
        <v>108</v>
      </c>
      <c r="U17" s="155">
        <v>5.5</v>
      </c>
      <c r="V17" s="155">
        <v>2.75</v>
      </c>
      <c r="W17" s="155"/>
      <c r="X17" s="155" t="s">
        <v>109</v>
      </c>
      <c r="Y17" s="155" t="s">
        <v>110</v>
      </c>
      <c r="Z17" s="149"/>
      <c r="AA17" s="149"/>
      <c r="AB17" s="149"/>
      <c r="AC17" s="149"/>
      <c r="AD17" s="149"/>
      <c r="AE17" s="149"/>
      <c r="AF17" s="149"/>
      <c r="AG17" s="149" t="s">
        <v>111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2"/>
      <c r="B18" s="153"/>
      <c r="C18" s="251" t="s">
        <v>125</v>
      </c>
      <c r="D18" s="252"/>
      <c r="E18" s="252"/>
      <c r="F18" s="252"/>
      <c r="G18" s="252"/>
      <c r="H18" s="155"/>
      <c r="I18" s="155"/>
      <c r="J18" s="155"/>
      <c r="K18" s="155"/>
      <c r="L18" s="155"/>
      <c r="M18" s="155"/>
      <c r="N18" s="154"/>
      <c r="O18" s="154"/>
      <c r="P18" s="154"/>
      <c r="Q18" s="154"/>
      <c r="R18" s="155"/>
      <c r="S18" s="155"/>
      <c r="T18" s="155"/>
      <c r="U18" s="155"/>
      <c r="V18" s="155"/>
      <c r="W18" s="155"/>
      <c r="X18" s="155"/>
      <c r="Y18" s="155"/>
      <c r="Z18" s="149"/>
      <c r="AA18" s="149"/>
      <c r="AB18" s="149"/>
      <c r="AC18" s="149"/>
      <c r="AD18" s="149"/>
      <c r="AE18" s="149"/>
      <c r="AF18" s="149"/>
      <c r="AG18" s="149" t="s">
        <v>113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x14ac:dyDescent="0.2">
      <c r="A19" s="171">
        <v>5</v>
      </c>
      <c r="B19" s="172" t="s">
        <v>126</v>
      </c>
      <c r="C19" s="181" t="s">
        <v>127</v>
      </c>
      <c r="D19" s="173" t="s">
        <v>106</v>
      </c>
      <c r="E19" s="174">
        <v>0.66</v>
      </c>
      <c r="F19" s="175">
        <v>0</v>
      </c>
      <c r="G19" s="175">
        <v>0</v>
      </c>
      <c r="H19" s="175">
        <v>1522.58</v>
      </c>
      <c r="I19" s="175">
        <v>1004.9028</v>
      </c>
      <c r="J19" s="175">
        <v>3847.02</v>
      </c>
      <c r="K19" s="175">
        <v>2539.0332000000003</v>
      </c>
      <c r="L19" s="175">
        <v>21</v>
      </c>
      <c r="M19" s="175">
        <v>4288.1674000000003</v>
      </c>
      <c r="N19" s="174">
        <v>0</v>
      </c>
      <c r="O19" s="174">
        <v>0</v>
      </c>
      <c r="P19" s="174">
        <v>0.12417</v>
      </c>
      <c r="Q19" s="174">
        <v>8.1952200000000003E-2</v>
      </c>
      <c r="R19" s="175"/>
      <c r="S19" s="175" t="s">
        <v>107</v>
      </c>
      <c r="T19" s="176" t="s">
        <v>108</v>
      </c>
      <c r="U19" s="155">
        <v>6.9</v>
      </c>
      <c r="V19" s="155">
        <v>4.5540000000000003</v>
      </c>
      <c r="W19" s="155"/>
      <c r="X19" s="155" t="s">
        <v>109</v>
      </c>
      <c r="Y19" s="155" t="s">
        <v>110</v>
      </c>
      <c r="Z19" s="149"/>
      <c r="AA19" s="149"/>
      <c r="AB19" s="149"/>
      <c r="AC19" s="149"/>
      <c r="AD19" s="149"/>
      <c r="AE19" s="149"/>
      <c r="AF19" s="149"/>
      <c r="AG19" s="149" t="s">
        <v>111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71">
        <v>6</v>
      </c>
      <c r="B20" s="172" t="s">
        <v>128</v>
      </c>
      <c r="C20" s="181" t="s">
        <v>129</v>
      </c>
      <c r="D20" s="173" t="s">
        <v>106</v>
      </c>
      <c r="E20" s="174">
        <v>0.66</v>
      </c>
      <c r="F20" s="175">
        <v>0</v>
      </c>
      <c r="G20" s="175">
        <v>0</v>
      </c>
      <c r="H20" s="175">
        <v>33.409999999999997</v>
      </c>
      <c r="I20" s="175">
        <v>22.050599999999999</v>
      </c>
      <c r="J20" s="175">
        <v>667.82</v>
      </c>
      <c r="K20" s="175">
        <v>440.76120000000003</v>
      </c>
      <c r="L20" s="175">
        <v>21</v>
      </c>
      <c r="M20" s="175">
        <v>560.00009999999997</v>
      </c>
      <c r="N20" s="174">
        <v>1.34E-3</v>
      </c>
      <c r="O20" s="174">
        <v>8.8440000000000003E-4</v>
      </c>
      <c r="P20" s="174">
        <v>0</v>
      </c>
      <c r="Q20" s="174">
        <v>0</v>
      </c>
      <c r="R20" s="175"/>
      <c r="S20" s="175" t="s">
        <v>107</v>
      </c>
      <c r="T20" s="176" t="s">
        <v>108</v>
      </c>
      <c r="U20" s="155">
        <v>1.3</v>
      </c>
      <c r="V20" s="155">
        <v>0.8580000000000001</v>
      </c>
      <c r="W20" s="155"/>
      <c r="X20" s="155" t="s">
        <v>109</v>
      </c>
      <c r="Y20" s="155" t="s">
        <v>110</v>
      </c>
      <c r="Z20" s="149"/>
      <c r="AA20" s="149"/>
      <c r="AB20" s="149"/>
      <c r="AC20" s="149"/>
      <c r="AD20" s="149"/>
      <c r="AE20" s="149"/>
      <c r="AF20" s="149"/>
      <c r="AG20" s="149" t="s">
        <v>111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33.75" x14ac:dyDescent="0.2">
      <c r="A21" s="171">
        <v>7</v>
      </c>
      <c r="B21" s="172" t="s">
        <v>130</v>
      </c>
      <c r="C21" s="181" t="s">
        <v>131</v>
      </c>
      <c r="D21" s="173" t="s">
        <v>106</v>
      </c>
      <c r="E21" s="174">
        <v>1</v>
      </c>
      <c r="F21" s="175">
        <v>0</v>
      </c>
      <c r="G21" s="175">
        <v>0</v>
      </c>
      <c r="H21" s="175">
        <v>0</v>
      </c>
      <c r="I21" s="175">
        <v>0</v>
      </c>
      <c r="J21" s="175">
        <v>335.6</v>
      </c>
      <c r="K21" s="175">
        <v>335.6</v>
      </c>
      <c r="L21" s="175">
        <v>21</v>
      </c>
      <c r="M21" s="175">
        <v>406.07600000000002</v>
      </c>
      <c r="N21" s="174">
        <v>0</v>
      </c>
      <c r="O21" s="174">
        <v>0</v>
      </c>
      <c r="P21" s="174">
        <v>0</v>
      </c>
      <c r="Q21" s="174">
        <v>0</v>
      </c>
      <c r="R21" s="175"/>
      <c r="S21" s="175" t="s">
        <v>107</v>
      </c>
      <c r="T21" s="176" t="s">
        <v>108</v>
      </c>
      <c r="U21" s="155">
        <v>0.67</v>
      </c>
      <c r="V21" s="155">
        <v>0.67</v>
      </c>
      <c r="W21" s="155"/>
      <c r="X21" s="155" t="s">
        <v>109</v>
      </c>
      <c r="Y21" s="155" t="s">
        <v>110</v>
      </c>
      <c r="Z21" s="149"/>
      <c r="AA21" s="149"/>
      <c r="AB21" s="149"/>
      <c r="AC21" s="149"/>
      <c r="AD21" s="149"/>
      <c r="AE21" s="149"/>
      <c r="AF21" s="149"/>
      <c r="AG21" s="149" t="s">
        <v>111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33.75" x14ac:dyDescent="0.2">
      <c r="A22" s="165">
        <v>8</v>
      </c>
      <c r="B22" s="166" t="s">
        <v>132</v>
      </c>
      <c r="C22" s="179" t="s">
        <v>133</v>
      </c>
      <c r="D22" s="167" t="s">
        <v>106</v>
      </c>
      <c r="E22" s="168">
        <v>2.46</v>
      </c>
      <c r="F22" s="169">
        <v>0</v>
      </c>
      <c r="G22" s="169">
        <v>0</v>
      </c>
      <c r="H22" s="169">
        <v>0</v>
      </c>
      <c r="I22" s="169">
        <v>0</v>
      </c>
      <c r="J22" s="169">
        <v>370.33</v>
      </c>
      <c r="K22" s="169">
        <v>911.01179999999999</v>
      </c>
      <c r="L22" s="169">
        <v>21</v>
      </c>
      <c r="M22" s="169">
        <v>1102.3221000000001</v>
      </c>
      <c r="N22" s="168">
        <v>0</v>
      </c>
      <c r="O22" s="168">
        <v>0</v>
      </c>
      <c r="P22" s="168">
        <v>0</v>
      </c>
      <c r="Q22" s="168">
        <v>0</v>
      </c>
      <c r="R22" s="169"/>
      <c r="S22" s="169" t="s">
        <v>107</v>
      </c>
      <c r="T22" s="170" t="s">
        <v>108</v>
      </c>
      <c r="U22" s="155">
        <v>0.74</v>
      </c>
      <c r="V22" s="155">
        <v>1.8204</v>
      </c>
      <c r="W22" s="155"/>
      <c r="X22" s="155" t="s">
        <v>109</v>
      </c>
      <c r="Y22" s="155" t="s">
        <v>110</v>
      </c>
      <c r="Z22" s="149"/>
      <c r="AA22" s="149"/>
      <c r="AB22" s="149"/>
      <c r="AC22" s="149"/>
      <c r="AD22" s="149"/>
      <c r="AE22" s="149"/>
      <c r="AF22" s="149"/>
      <c r="AG22" s="149" t="s">
        <v>111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2"/>
      <c r="B23" s="153"/>
      <c r="C23" s="180" t="s">
        <v>134</v>
      </c>
      <c r="D23" s="156"/>
      <c r="E23" s="157">
        <v>1.1599999999999999</v>
      </c>
      <c r="F23" s="155"/>
      <c r="G23" s="155"/>
      <c r="H23" s="155"/>
      <c r="I23" s="155"/>
      <c r="J23" s="155"/>
      <c r="K23" s="155"/>
      <c r="L23" s="155"/>
      <c r="M23" s="155"/>
      <c r="N23" s="154"/>
      <c r="O23" s="154"/>
      <c r="P23" s="154"/>
      <c r="Q23" s="154"/>
      <c r="R23" s="155"/>
      <c r="S23" s="155"/>
      <c r="T23" s="155"/>
      <c r="U23" s="155"/>
      <c r="V23" s="155"/>
      <c r="W23" s="155"/>
      <c r="X23" s="155"/>
      <c r="Y23" s="155"/>
      <c r="Z23" s="149"/>
      <c r="AA23" s="149"/>
      <c r="AB23" s="149"/>
      <c r="AC23" s="149"/>
      <c r="AD23" s="149"/>
      <c r="AE23" s="149"/>
      <c r="AF23" s="149"/>
      <c r="AG23" s="149" t="s">
        <v>119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2" x14ac:dyDescent="0.2">
      <c r="A24" s="152"/>
      <c r="B24" s="153"/>
      <c r="C24" s="180" t="s">
        <v>135</v>
      </c>
      <c r="D24" s="156"/>
      <c r="E24" s="157">
        <v>1.3</v>
      </c>
      <c r="F24" s="155"/>
      <c r="G24" s="155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9"/>
      <c r="AA24" s="149"/>
      <c r="AB24" s="149"/>
      <c r="AC24" s="149"/>
      <c r="AD24" s="149"/>
      <c r="AE24" s="149"/>
      <c r="AF24" s="149"/>
      <c r="AG24" s="149" t="s">
        <v>119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33.75" x14ac:dyDescent="0.2">
      <c r="A25" s="171">
        <v>9</v>
      </c>
      <c r="B25" s="172" t="s">
        <v>136</v>
      </c>
      <c r="C25" s="181" t="s">
        <v>137</v>
      </c>
      <c r="D25" s="173" t="s">
        <v>106</v>
      </c>
      <c r="E25" s="174">
        <v>0.66</v>
      </c>
      <c r="F25" s="175">
        <v>0</v>
      </c>
      <c r="G25" s="175">
        <v>0</v>
      </c>
      <c r="H25" s="175">
        <v>0</v>
      </c>
      <c r="I25" s="175">
        <v>0</v>
      </c>
      <c r="J25" s="175">
        <v>439.8</v>
      </c>
      <c r="K25" s="175">
        <v>290.26800000000003</v>
      </c>
      <c r="L25" s="175">
        <v>21</v>
      </c>
      <c r="M25" s="175">
        <v>351.22669999999999</v>
      </c>
      <c r="N25" s="174">
        <v>0</v>
      </c>
      <c r="O25" s="174">
        <v>0</v>
      </c>
      <c r="P25" s="174">
        <v>0</v>
      </c>
      <c r="Q25" s="174">
        <v>0</v>
      </c>
      <c r="R25" s="175"/>
      <c r="S25" s="175" t="s">
        <v>107</v>
      </c>
      <c r="T25" s="176" t="s">
        <v>108</v>
      </c>
      <c r="U25" s="155">
        <v>0.89</v>
      </c>
      <c r="V25" s="155">
        <v>0.58740000000000003</v>
      </c>
      <c r="W25" s="155"/>
      <c r="X25" s="155" t="s">
        <v>109</v>
      </c>
      <c r="Y25" s="155" t="s">
        <v>110</v>
      </c>
      <c r="Z25" s="149"/>
      <c r="AA25" s="149"/>
      <c r="AB25" s="149"/>
      <c r="AC25" s="149"/>
      <c r="AD25" s="149"/>
      <c r="AE25" s="149"/>
      <c r="AF25" s="149"/>
      <c r="AG25" s="149" t="s">
        <v>111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33.75" x14ac:dyDescent="0.2">
      <c r="A26" s="171">
        <v>10</v>
      </c>
      <c r="B26" s="172" t="s">
        <v>138</v>
      </c>
      <c r="C26" s="181" t="s">
        <v>139</v>
      </c>
      <c r="D26" s="173" t="s">
        <v>106</v>
      </c>
      <c r="E26" s="174">
        <v>0.5</v>
      </c>
      <c r="F26" s="175">
        <v>0</v>
      </c>
      <c r="G26" s="175">
        <v>0</v>
      </c>
      <c r="H26" s="175">
        <v>0</v>
      </c>
      <c r="I26" s="175">
        <v>0</v>
      </c>
      <c r="J26" s="175">
        <v>568.9</v>
      </c>
      <c r="K26" s="175">
        <v>284.45</v>
      </c>
      <c r="L26" s="175">
        <v>21</v>
      </c>
      <c r="M26" s="175">
        <v>344.18450000000001</v>
      </c>
      <c r="N26" s="174">
        <v>0</v>
      </c>
      <c r="O26" s="174">
        <v>0</v>
      </c>
      <c r="P26" s="174">
        <v>0</v>
      </c>
      <c r="Q26" s="174">
        <v>0</v>
      </c>
      <c r="R26" s="175"/>
      <c r="S26" s="175" t="s">
        <v>107</v>
      </c>
      <c r="T26" s="176" t="s">
        <v>108</v>
      </c>
      <c r="U26" s="155">
        <v>1.17</v>
      </c>
      <c r="V26" s="155">
        <v>0.58499999999999996</v>
      </c>
      <c r="W26" s="155"/>
      <c r="X26" s="155" t="s">
        <v>109</v>
      </c>
      <c r="Y26" s="155" t="s">
        <v>110</v>
      </c>
      <c r="Z26" s="149"/>
      <c r="AA26" s="149"/>
      <c r="AB26" s="149"/>
      <c r="AC26" s="149"/>
      <c r="AD26" s="149"/>
      <c r="AE26" s="149"/>
      <c r="AF26" s="149"/>
      <c r="AG26" s="149" t="s">
        <v>111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x14ac:dyDescent="0.2">
      <c r="A27" s="159" t="s">
        <v>102</v>
      </c>
      <c r="B27" s="160" t="s">
        <v>68</v>
      </c>
      <c r="C27" s="178" t="s">
        <v>44</v>
      </c>
      <c r="D27" s="161"/>
      <c r="E27" s="162"/>
      <c r="F27" s="163"/>
      <c r="G27" s="163">
        <v>0</v>
      </c>
      <c r="H27" s="163"/>
      <c r="I27" s="163">
        <v>52022.39</v>
      </c>
      <c r="J27" s="163"/>
      <c r="K27" s="163">
        <v>26523.25</v>
      </c>
      <c r="L27" s="163"/>
      <c r="M27" s="163"/>
      <c r="N27" s="162"/>
      <c r="O27" s="162"/>
      <c r="P27" s="162"/>
      <c r="Q27" s="162"/>
      <c r="R27" s="163"/>
      <c r="S27" s="163"/>
      <c r="T27" s="164"/>
      <c r="U27" s="158"/>
      <c r="V27" s="158"/>
      <c r="W27" s="158"/>
      <c r="X27" s="158"/>
      <c r="Y27" s="158"/>
      <c r="AG27" t="s">
        <v>103</v>
      </c>
    </row>
    <row r="28" spans="1:60" ht="22.5" x14ac:dyDescent="0.2">
      <c r="A28" s="171">
        <v>11</v>
      </c>
      <c r="B28" s="172" t="s">
        <v>140</v>
      </c>
      <c r="C28" s="181" t="s">
        <v>266</v>
      </c>
      <c r="D28" s="173" t="s">
        <v>141</v>
      </c>
      <c r="E28" s="174">
        <v>2</v>
      </c>
      <c r="F28" s="175">
        <v>0</v>
      </c>
      <c r="G28" s="175">
        <v>0</v>
      </c>
      <c r="H28" s="175">
        <v>0</v>
      </c>
      <c r="I28" s="175">
        <v>0</v>
      </c>
      <c r="J28" s="175">
        <v>515</v>
      </c>
      <c r="K28" s="175">
        <v>1030</v>
      </c>
      <c r="L28" s="175">
        <v>21</v>
      </c>
      <c r="M28" s="175">
        <v>1246.3</v>
      </c>
      <c r="N28" s="174">
        <v>0</v>
      </c>
      <c r="O28" s="174">
        <v>0</v>
      </c>
      <c r="P28" s="174">
        <v>0</v>
      </c>
      <c r="Q28" s="174">
        <v>0</v>
      </c>
      <c r="R28" s="175"/>
      <c r="S28" s="175" t="s">
        <v>107</v>
      </c>
      <c r="T28" s="176" t="s">
        <v>107</v>
      </c>
      <c r="U28" s="155">
        <v>1.03</v>
      </c>
      <c r="V28" s="155">
        <v>2.06</v>
      </c>
      <c r="W28" s="155"/>
      <c r="X28" s="155" t="s">
        <v>109</v>
      </c>
      <c r="Y28" s="155" t="s">
        <v>110</v>
      </c>
      <c r="Z28" s="149"/>
      <c r="AA28" s="149"/>
      <c r="AB28" s="149"/>
      <c r="AC28" s="149"/>
      <c r="AD28" s="149"/>
      <c r="AE28" s="149"/>
      <c r="AF28" s="149"/>
      <c r="AG28" s="149" t="s">
        <v>111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x14ac:dyDescent="0.2">
      <c r="A29" s="171">
        <v>12</v>
      </c>
      <c r="B29" s="172" t="s">
        <v>142</v>
      </c>
      <c r="C29" s="181" t="s">
        <v>259</v>
      </c>
      <c r="D29" s="173" t="s">
        <v>106</v>
      </c>
      <c r="E29" s="174">
        <v>3</v>
      </c>
      <c r="F29" s="175">
        <v>0</v>
      </c>
      <c r="G29" s="175">
        <v>0</v>
      </c>
      <c r="H29" s="175">
        <v>185.87</v>
      </c>
      <c r="I29" s="175">
        <v>557.61</v>
      </c>
      <c r="J29" s="175">
        <v>142.69</v>
      </c>
      <c r="K29" s="175">
        <v>428.07</v>
      </c>
      <c r="L29" s="175">
        <v>21</v>
      </c>
      <c r="M29" s="175">
        <v>1192.6728000000001</v>
      </c>
      <c r="N29" s="174">
        <v>0</v>
      </c>
      <c r="O29" s="174">
        <v>0</v>
      </c>
      <c r="P29" s="174">
        <v>0</v>
      </c>
      <c r="Q29" s="174">
        <v>0</v>
      </c>
      <c r="R29" s="175"/>
      <c r="S29" s="175" t="s">
        <v>143</v>
      </c>
      <c r="T29" s="176" t="s">
        <v>108</v>
      </c>
      <c r="U29" s="155">
        <v>0.33</v>
      </c>
      <c r="V29" s="155">
        <v>0.99</v>
      </c>
      <c r="W29" s="155"/>
      <c r="X29" s="155" t="s">
        <v>109</v>
      </c>
      <c r="Y29" s="155" t="s">
        <v>110</v>
      </c>
      <c r="Z29" s="149"/>
      <c r="AA29" s="149"/>
      <c r="AB29" s="149"/>
      <c r="AC29" s="149"/>
      <c r="AD29" s="149"/>
      <c r="AE29" s="149"/>
      <c r="AF29" s="149"/>
      <c r="AG29" s="149" t="s">
        <v>111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x14ac:dyDescent="0.2">
      <c r="A30" s="171">
        <v>13</v>
      </c>
      <c r="B30" s="172" t="s">
        <v>144</v>
      </c>
      <c r="C30" s="181" t="s">
        <v>260</v>
      </c>
      <c r="D30" s="173" t="s">
        <v>106</v>
      </c>
      <c r="E30" s="174">
        <v>5.5</v>
      </c>
      <c r="F30" s="175">
        <v>0</v>
      </c>
      <c r="G30" s="175">
        <v>0</v>
      </c>
      <c r="H30" s="175">
        <v>215.91</v>
      </c>
      <c r="I30" s="175">
        <v>1187.5049999999999</v>
      </c>
      <c r="J30" s="175">
        <v>142.69</v>
      </c>
      <c r="K30" s="175">
        <v>784.79499999999996</v>
      </c>
      <c r="L30" s="175">
        <v>21</v>
      </c>
      <c r="M30" s="175">
        <v>2386.4829999999997</v>
      </c>
      <c r="N30" s="174">
        <v>0</v>
      </c>
      <c r="O30" s="174">
        <v>0</v>
      </c>
      <c r="P30" s="174">
        <v>0</v>
      </c>
      <c r="Q30" s="174">
        <v>0</v>
      </c>
      <c r="R30" s="175"/>
      <c r="S30" s="175" t="s">
        <v>143</v>
      </c>
      <c r="T30" s="176" t="s">
        <v>108</v>
      </c>
      <c r="U30" s="155">
        <v>0.33</v>
      </c>
      <c r="V30" s="155">
        <v>1.8150000000000002</v>
      </c>
      <c r="W30" s="155"/>
      <c r="X30" s="155" t="s">
        <v>109</v>
      </c>
      <c r="Y30" s="155" t="s">
        <v>110</v>
      </c>
      <c r="Z30" s="149"/>
      <c r="AA30" s="149"/>
      <c r="AB30" s="149"/>
      <c r="AC30" s="149"/>
      <c r="AD30" s="149"/>
      <c r="AE30" s="149"/>
      <c r="AF30" s="149"/>
      <c r="AG30" s="149" t="s">
        <v>111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x14ac:dyDescent="0.2">
      <c r="A31" s="171">
        <v>14</v>
      </c>
      <c r="B31" s="172" t="s">
        <v>145</v>
      </c>
      <c r="C31" s="181" t="s">
        <v>261</v>
      </c>
      <c r="D31" s="173" t="s">
        <v>106</v>
      </c>
      <c r="E31" s="174">
        <v>2</v>
      </c>
      <c r="F31" s="175">
        <v>0</v>
      </c>
      <c r="G31" s="175">
        <v>0</v>
      </c>
      <c r="H31" s="175">
        <v>272.23</v>
      </c>
      <c r="I31" s="175">
        <v>544.46</v>
      </c>
      <c r="J31" s="175">
        <v>154.88999999999999</v>
      </c>
      <c r="K31" s="175">
        <v>309.77999999999997</v>
      </c>
      <c r="L31" s="175">
        <v>21</v>
      </c>
      <c r="M31" s="175">
        <v>1033.6304</v>
      </c>
      <c r="N31" s="174">
        <v>0</v>
      </c>
      <c r="O31" s="174">
        <v>0</v>
      </c>
      <c r="P31" s="174">
        <v>0</v>
      </c>
      <c r="Q31" s="174">
        <v>0</v>
      </c>
      <c r="R31" s="175"/>
      <c r="S31" s="175" t="s">
        <v>143</v>
      </c>
      <c r="T31" s="176" t="s">
        <v>108</v>
      </c>
      <c r="U31" s="155">
        <v>0.33</v>
      </c>
      <c r="V31" s="155">
        <v>0.66</v>
      </c>
      <c r="W31" s="155"/>
      <c r="X31" s="155" t="s">
        <v>109</v>
      </c>
      <c r="Y31" s="155" t="s">
        <v>110</v>
      </c>
      <c r="Z31" s="149"/>
      <c r="AA31" s="149"/>
      <c r="AB31" s="149"/>
      <c r="AC31" s="149"/>
      <c r="AD31" s="149"/>
      <c r="AE31" s="149"/>
      <c r="AF31" s="149"/>
      <c r="AG31" s="149" t="s">
        <v>111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x14ac:dyDescent="0.2">
      <c r="A32" s="171">
        <v>15</v>
      </c>
      <c r="B32" s="172" t="s">
        <v>146</v>
      </c>
      <c r="C32" s="181" t="s">
        <v>262</v>
      </c>
      <c r="D32" s="173" t="s">
        <v>106</v>
      </c>
      <c r="E32" s="174">
        <v>3.5</v>
      </c>
      <c r="F32" s="175">
        <v>0</v>
      </c>
      <c r="G32" s="175">
        <v>0</v>
      </c>
      <c r="H32" s="175">
        <v>272.23</v>
      </c>
      <c r="I32" s="175">
        <v>952.80500000000006</v>
      </c>
      <c r="J32" s="175">
        <v>154.88999999999999</v>
      </c>
      <c r="K32" s="175">
        <v>542.11500000000001</v>
      </c>
      <c r="L32" s="175">
        <v>21</v>
      </c>
      <c r="M32" s="175">
        <v>1808.8532</v>
      </c>
      <c r="N32" s="174">
        <v>0</v>
      </c>
      <c r="O32" s="174">
        <v>0</v>
      </c>
      <c r="P32" s="174">
        <v>0</v>
      </c>
      <c r="Q32" s="174">
        <v>0</v>
      </c>
      <c r="R32" s="175"/>
      <c r="S32" s="175" t="s">
        <v>143</v>
      </c>
      <c r="T32" s="176" t="s">
        <v>108</v>
      </c>
      <c r="U32" s="155">
        <v>0.33</v>
      </c>
      <c r="V32" s="155">
        <v>1.155</v>
      </c>
      <c r="W32" s="155"/>
      <c r="X32" s="155" t="s">
        <v>109</v>
      </c>
      <c r="Y32" s="155" t="s">
        <v>110</v>
      </c>
      <c r="Z32" s="149"/>
      <c r="AA32" s="149"/>
      <c r="AB32" s="149"/>
      <c r="AC32" s="149"/>
      <c r="AD32" s="149"/>
      <c r="AE32" s="149"/>
      <c r="AF32" s="149"/>
      <c r="AG32" s="149" t="s">
        <v>111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x14ac:dyDescent="0.2">
      <c r="A33" s="171">
        <v>16</v>
      </c>
      <c r="B33" s="172" t="s">
        <v>147</v>
      </c>
      <c r="C33" s="181" t="s">
        <v>263</v>
      </c>
      <c r="D33" s="173" t="s">
        <v>106</v>
      </c>
      <c r="E33" s="174">
        <v>8</v>
      </c>
      <c r="F33" s="175">
        <v>0</v>
      </c>
      <c r="G33" s="175">
        <v>0</v>
      </c>
      <c r="H33" s="175">
        <v>328.57</v>
      </c>
      <c r="I33" s="175">
        <v>2628.56</v>
      </c>
      <c r="J33" s="175">
        <v>154.88999999999999</v>
      </c>
      <c r="K33" s="175">
        <v>1239.1199999999999</v>
      </c>
      <c r="L33" s="175">
        <v>21</v>
      </c>
      <c r="M33" s="175">
        <v>4679.8927999999996</v>
      </c>
      <c r="N33" s="174">
        <v>0</v>
      </c>
      <c r="O33" s="174">
        <v>0</v>
      </c>
      <c r="P33" s="174">
        <v>0</v>
      </c>
      <c r="Q33" s="174">
        <v>0</v>
      </c>
      <c r="R33" s="175"/>
      <c r="S33" s="175" t="s">
        <v>143</v>
      </c>
      <c r="T33" s="176" t="s">
        <v>108</v>
      </c>
      <c r="U33" s="155">
        <v>0.33</v>
      </c>
      <c r="V33" s="155">
        <v>2.64</v>
      </c>
      <c r="W33" s="155"/>
      <c r="X33" s="155" t="s">
        <v>109</v>
      </c>
      <c r="Y33" s="155" t="s">
        <v>110</v>
      </c>
      <c r="Z33" s="149"/>
      <c r="AA33" s="149"/>
      <c r="AB33" s="149"/>
      <c r="AC33" s="149"/>
      <c r="AD33" s="149"/>
      <c r="AE33" s="149"/>
      <c r="AF33" s="149"/>
      <c r="AG33" s="149" t="s">
        <v>111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71">
        <v>17</v>
      </c>
      <c r="B34" s="172" t="s">
        <v>148</v>
      </c>
      <c r="C34" s="181" t="s">
        <v>264</v>
      </c>
      <c r="D34" s="173" t="s">
        <v>106</v>
      </c>
      <c r="E34" s="174">
        <v>1</v>
      </c>
      <c r="F34" s="175">
        <v>0</v>
      </c>
      <c r="G34" s="175">
        <v>0</v>
      </c>
      <c r="H34" s="175">
        <v>469.38</v>
      </c>
      <c r="I34" s="175">
        <v>469.38</v>
      </c>
      <c r="J34" s="175">
        <v>178.36</v>
      </c>
      <c r="K34" s="175">
        <v>178.36</v>
      </c>
      <c r="L34" s="175">
        <v>21</v>
      </c>
      <c r="M34" s="175">
        <v>783.7654</v>
      </c>
      <c r="N34" s="174">
        <v>0</v>
      </c>
      <c r="O34" s="174">
        <v>0</v>
      </c>
      <c r="P34" s="174">
        <v>0</v>
      </c>
      <c r="Q34" s="174">
        <v>0</v>
      </c>
      <c r="R34" s="175"/>
      <c r="S34" s="175" t="s">
        <v>143</v>
      </c>
      <c r="T34" s="176" t="s">
        <v>108</v>
      </c>
      <c r="U34" s="155">
        <v>0.33</v>
      </c>
      <c r="V34" s="155">
        <v>0.33</v>
      </c>
      <c r="W34" s="155"/>
      <c r="X34" s="155" t="s">
        <v>109</v>
      </c>
      <c r="Y34" s="155" t="s">
        <v>110</v>
      </c>
      <c r="Z34" s="149"/>
      <c r="AA34" s="149"/>
      <c r="AB34" s="149"/>
      <c r="AC34" s="149"/>
      <c r="AD34" s="149"/>
      <c r="AE34" s="149"/>
      <c r="AF34" s="149"/>
      <c r="AG34" s="149" t="s">
        <v>111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x14ac:dyDescent="0.2">
      <c r="A35" s="171">
        <v>18</v>
      </c>
      <c r="B35" s="172" t="s">
        <v>149</v>
      </c>
      <c r="C35" s="181" t="s">
        <v>265</v>
      </c>
      <c r="D35" s="173" t="s">
        <v>106</v>
      </c>
      <c r="E35" s="174">
        <v>2</v>
      </c>
      <c r="F35" s="175">
        <v>0</v>
      </c>
      <c r="G35" s="175">
        <v>0</v>
      </c>
      <c r="H35" s="175">
        <v>413.05</v>
      </c>
      <c r="I35" s="175">
        <v>826.1</v>
      </c>
      <c r="J35" s="175">
        <v>234.69</v>
      </c>
      <c r="K35" s="175">
        <v>469.38</v>
      </c>
      <c r="L35" s="175">
        <v>21</v>
      </c>
      <c r="M35" s="175">
        <v>1567.5308</v>
      </c>
      <c r="N35" s="174">
        <v>0</v>
      </c>
      <c r="O35" s="174">
        <v>0</v>
      </c>
      <c r="P35" s="174">
        <v>0</v>
      </c>
      <c r="Q35" s="174">
        <v>0</v>
      </c>
      <c r="R35" s="175"/>
      <c r="S35" s="175" t="s">
        <v>143</v>
      </c>
      <c r="T35" s="176" t="s">
        <v>108</v>
      </c>
      <c r="U35" s="155">
        <v>0.33</v>
      </c>
      <c r="V35" s="155">
        <v>0.66</v>
      </c>
      <c r="W35" s="155"/>
      <c r="X35" s="155" t="s">
        <v>109</v>
      </c>
      <c r="Y35" s="155" t="s">
        <v>110</v>
      </c>
      <c r="Z35" s="149"/>
      <c r="AA35" s="149"/>
      <c r="AB35" s="149"/>
      <c r="AC35" s="149"/>
      <c r="AD35" s="149"/>
      <c r="AE35" s="149"/>
      <c r="AF35" s="149"/>
      <c r="AG35" s="149" t="s">
        <v>111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x14ac:dyDescent="0.2">
      <c r="A36" s="171">
        <v>19</v>
      </c>
      <c r="B36" s="172" t="s">
        <v>150</v>
      </c>
      <c r="C36" s="181" t="s">
        <v>151</v>
      </c>
      <c r="D36" s="173" t="s">
        <v>152</v>
      </c>
      <c r="E36" s="174">
        <v>1</v>
      </c>
      <c r="F36" s="175">
        <v>0</v>
      </c>
      <c r="G36" s="175">
        <v>0</v>
      </c>
      <c r="H36" s="175">
        <v>1408.12</v>
      </c>
      <c r="I36" s="175">
        <v>1408.12</v>
      </c>
      <c r="J36" s="175">
        <v>345.46</v>
      </c>
      <c r="K36" s="175">
        <v>345.46</v>
      </c>
      <c r="L36" s="175">
        <v>21</v>
      </c>
      <c r="M36" s="175">
        <v>2121.8317999999999</v>
      </c>
      <c r="N36" s="174">
        <v>0</v>
      </c>
      <c r="O36" s="174">
        <v>0</v>
      </c>
      <c r="P36" s="174">
        <v>0</v>
      </c>
      <c r="Q36" s="174">
        <v>0</v>
      </c>
      <c r="R36" s="175"/>
      <c r="S36" s="175" t="s">
        <v>143</v>
      </c>
      <c r="T36" s="176" t="s">
        <v>108</v>
      </c>
      <c r="U36" s="155">
        <v>0.83</v>
      </c>
      <c r="V36" s="155">
        <v>0.83</v>
      </c>
      <c r="W36" s="155"/>
      <c r="X36" s="155" t="s">
        <v>109</v>
      </c>
      <c r="Y36" s="155" t="s">
        <v>110</v>
      </c>
      <c r="Z36" s="149"/>
      <c r="AA36" s="149"/>
      <c r="AB36" s="149"/>
      <c r="AC36" s="149"/>
      <c r="AD36" s="149"/>
      <c r="AE36" s="149"/>
      <c r="AF36" s="149"/>
      <c r="AG36" s="149" t="s">
        <v>111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x14ac:dyDescent="0.2">
      <c r="A37" s="171">
        <v>20</v>
      </c>
      <c r="B37" s="172" t="s">
        <v>153</v>
      </c>
      <c r="C37" s="181" t="s">
        <v>154</v>
      </c>
      <c r="D37" s="173" t="s">
        <v>152</v>
      </c>
      <c r="E37" s="174">
        <v>1</v>
      </c>
      <c r="F37" s="175">
        <v>0</v>
      </c>
      <c r="G37" s="175">
        <v>0</v>
      </c>
      <c r="H37" s="175">
        <v>3285.59</v>
      </c>
      <c r="I37" s="175">
        <v>3285.59</v>
      </c>
      <c r="J37" s="175">
        <v>345.46</v>
      </c>
      <c r="K37" s="175">
        <v>345.46</v>
      </c>
      <c r="L37" s="175">
        <v>21</v>
      </c>
      <c r="M37" s="175">
        <v>4393.5704999999998</v>
      </c>
      <c r="N37" s="174">
        <v>0</v>
      </c>
      <c r="O37" s="174">
        <v>0</v>
      </c>
      <c r="P37" s="174">
        <v>0</v>
      </c>
      <c r="Q37" s="174">
        <v>0</v>
      </c>
      <c r="R37" s="175"/>
      <c r="S37" s="175" t="s">
        <v>143</v>
      </c>
      <c r="T37" s="176" t="s">
        <v>108</v>
      </c>
      <c r="U37" s="155">
        <v>0.83</v>
      </c>
      <c r="V37" s="155">
        <v>0.83</v>
      </c>
      <c r="W37" s="155"/>
      <c r="X37" s="155" t="s">
        <v>109</v>
      </c>
      <c r="Y37" s="155" t="s">
        <v>110</v>
      </c>
      <c r="Z37" s="149"/>
      <c r="AA37" s="149"/>
      <c r="AB37" s="149"/>
      <c r="AC37" s="149"/>
      <c r="AD37" s="149"/>
      <c r="AE37" s="149"/>
      <c r="AF37" s="149"/>
      <c r="AG37" s="149" t="s">
        <v>111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x14ac:dyDescent="0.2">
      <c r="A38" s="171">
        <v>21</v>
      </c>
      <c r="B38" s="172" t="s">
        <v>155</v>
      </c>
      <c r="C38" s="181" t="s">
        <v>156</v>
      </c>
      <c r="D38" s="173" t="s">
        <v>152</v>
      </c>
      <c r="E38" s="174">
        <v>1</v>
      </c>
      <c r="F38" s="175">
        <v>0</v>
      </c>
      <c r="G38" s="175">
        <v>0</v>
      </c>
      <c r="H38" s="175">
        <v>3097.85</v>
      </c>
      <c r="I38" s="175">
        <v>3097.85</v>
      </c>
      <c r="J38" s="175">
        <v>345.46</v>
      </c>
      <c r="K38" s="175">
        <v>345.46</v>
      </c>
      <c r="L38" s="175">
        <v>21</v>
      </c>
      <c r="M38" s="175">
        <v>4166.4050999999999</v>
      </c>
      <c r="N38" s="174">
        <v>0</v>
      </c>
      <c r="O38" s="174">
        <v>0</v>
      </c>
      <c r="P38" s="174">
        <v>0</v>
      </c>
      <c r="Q38" s="174">
        <v>0</v>
      </c>
      <c r="R38" s="175"/>
      <c r="S38" s="175" t="s">
        <v>143</v>
      </c>
      <c r="T38" s="176" t="s">
        <v>108</v>
      </c>
      <c r="U38" s="155">
        <v>0.83</v>
      </c>
      <c r="V38" s="155">
        <v>0.83</v>
      </c>
      <c r="W38" s="155"/>
      <c r="X38" s="155" t="s">
        <v>109</v>
      </c>
      <c r="Y38" s="155" t="s">
        <v>110</v>
      </c>
      <c r="Z38" s="149"/>
      <c r="AA38" s="149"/>
      <c r="AB38" s="149"/>
      <c r="AC38" s="149"/>
      <c r="AD38" s="149"/>
      <c r="AE38" s="149"/>
      <c r="AF38" s="149"/>
      <c r="AG38" s="149" t="s">
        <v>111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">
      <c r="A39" s="171">
        <v>22</v>
      </c>
      <c r="B39" s="172" t="s">
        <v>157</v>
      </c>
      <c r="C39" s="181" t="s">
        <v>158</v>
      </c>
      <c r="D39" s="173" t="s">
        <v>152</v>
      </c>
      <c r="E39" s="174">
        <v>1</v>
      </c>
      <c r="F39" s="175">
        <v>0</v>
      </c>
      <c r="G39" s="175">
        <v>0</v>
      </c>
      <c r="H39" s="175">
        <v>0</v>
      </c>
      <c r="I39" s="175">
        <v>0</v>
      </c>
      <c r="J39" s="175">
        <v>1753.58</v>
      </c>
      <c r="K39" s="175">
        <v>1753.58</v>
      </c>
      <c r="L39" s="175">
        <v>21</v>
      </c>
      <c r="M39" s="175">
        <v>2121.8317999999999</v>
      </c>
      <c r="N39" s="174">
        <v>0</v>
      </c>
      <c r="O39" s="174">
        <v>0</v>
      </c>
      <c r="P39" s="174">
        <v>0</v>
      </c>
      <c r="Q39" s="174">
        <v>0</v>
      </c>
      <c r="R39" s="175"/>
      <c r="S39" s="175" t="s">
        <v>143</v>
      </c>
      <c r="T39" s="176" t="s">
        <v>108</v>
      </c>
      <c r="U39" s="155">
        <v>0.83</v>
      </c>
      <c r="V39" s="155">
        <v>0.83</v>
      </c>
      <c r="W39" s="155"/>
      <c r="X39" s="155" t="s">
        <v>109</v>
      </c>
      <c r="Y39" s="155" t="s">
        <v>110</v>
      </c>
      <c r="Z39" s="149"/>
      <c r="AA39" s="149"/>
      <c r="AB39" s="149"/>
      <c r="AC39" s="149"/>
      <c r="AD39" s="149"/>
      <c r="AE39" s="149"/>
      <c r="AF39" s="149"/>
      <c r="AG39" s="149" t="s">
        <v>111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x14ac:dyDescent="0.2">
      <c r="A40" s="171">
        <v>23</v>
      </c>
      <c r="B40" s="172" t="s">
        <v>159</v>
      </c>
      <c r="C40" s="181" t="s">
        <v>160</v>
      </c>
      <c r="D40" s="173" t="s">
        <v>152</v>
      </c>
      <c r="E40" s="174">
        <v>3</v>
      </c>
      <c r="F40" s="175">
        <v>0</v>
      </c>
      <c r="G40" s="175">
        <v>0</v>
      </c>
      <c r="H40" s="175">
        <v>225.3</v>
      </c>
      <c r="I40" s="175">
        <v>675.90000000000009</v>
      </c>
      <c r="J40" s="175">
        <v>93.87</v>
      </c>
      <c r="K40" s="175">
        <v>281.61</v>
      </c>
      <c r="L40" s="175">
        <v>21</v>
      </c>
      <c r="M40" s="175">
        <v>1158.5871</v>
      </c>
      <c r="N40" s="174">
        <v>0</v>
      </c>
      <c r="O40" s="174">
        <v>0</v>
      </c>
      <c r="P40" s="174">
        <v>0</v>
      </c>
      <c r="Q40" s="174">
        <v>0</v>
      </c>
      <c r="R40" s="175"/>
      <c r="S40" s="175" t="s">
        <v>143</v>
      </c>
      <c r="T40" s="176" t="s">
        <v>108</v>
      </c>
      <c r="U40" s="155">
        <v>0.75</v>
      </c>
      <c r="V40" s="155">
        <v>2.25</v>
      </c>
      <c r="W40" s="155"/>
      <c r="X40" s="155" t="s">
        <v>109</v>
      </c>
      <c r="Y40" s="155" t="s">
        <v>110</v>
      </c>
      <c r="Z40" s="149"/>
      <c r="AA40" s="149"/>
      <c r="AB40" s="149"/>
      <c r="AC40" s="149"/>
      <c r="AD40" s="149"/>
      <c r="AE40" s="149"/>
      <c r="AF40" s="149"/>
      <c r="AG40" s="149" t="s">
        <v>111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ht="22.5" x14ac:dyDescent="0.2">
      <c r="A41" s="171">
        <v>24</v>
      </c>
      <c r="B41" s="172" t="s">
        <v>161</v>
      </c>
      <c r="C41" s="181" t="s">
        <v>162</v>
      </c>
      <c r="D41" s="173" t="s">
        <v>152</v>
      </c>
      <c r="E41" s="174">
        <v>6</v>
      </c>
      <c r="F41" s="175">
        <v>0</v>
      </c>
      <c r="G41" s="175">
        <v>0</v>
      </c>
      <c r="H41" s="175">
        <v>262.85000000000002</v>
      </c>
      <c r="I41" s="175">
        <v>1577.1000000000001</v>
      </c>
      <c r="J41" s="175">
        <v>93.87</v>
      </c>
      <c r="K41" s="175">
        <v>563.22</v>
      </c>
      <c r="L41" s="175">
        <v>21</v>
      </c>
      <c r="M41" s="175">
        <v>2589.7872000000002</v>
      </c>
      <c r="N41" s="174">
        <v>0</v>
      </c>
      <c r="O41" s="174">
        <v>0</v>
      </c>
      <c r="P41" s="174">
        <v>0</v>
      </c>
      <c r="Q41" s="174">
        <v>0</v>
      </c>
      <c r="R41" s="175"/>
      <c r="S41" s="175" t="s">
        <v>143</v>
      </c>
      <c r="T41" s="176" t="s">
        <v>108</v>
      </c>
      <c r="U41" s="155">
        <v>0.75</v>
      </c>
      <c r="V41" s="155">
        <v>4.5</v>
      </c>
      <c r="W41" s="155"/>
      <c r="X41" s="155" t="s">
        <v>109</v>
      </c>
      <c r="Y41" s="155" t="s">
        <v>110</v>
      </c>
      <c r="Z41" s="149"/>
      <c r="AA41" s="149"/>
      <c r="AB41" s="149"/>
      <c r="AC41" s="149"/>
      <c r="AD41" s="149"/>
      <c r="AE41" s="149"/>
      <c r="AF41" s="149"/>
      <c r="AG41" s="149" t="s">
        <v>111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22.5" x14ac:dyDescent="0.2">
      <c r="A42" s="171">
        <v>25</v>
      </c>
      <c r="B42" s="172" t="s">
        <v>163</v>
      </c>
      <c r="C42" s="181" t="s">
        <v>164</v>
      </c>
      <c r="D42" s="173" t="s">
        <v>152</v>
      </c>
      <c r="E42" s="174">
        <v>4</v>
      </c>
      <c r="F42" s="175">
        <v>0</v>
      </c>
      <c r="G42" s="175">
        <v>0</v>
      </c>
      <c r="H42" s="175">
        <v>309.79000000000002</v>
      </c>
      <c r="I42" s="175">
        <v>1239.1600000000001</v>
      </c>
      <c r="J42" s="175">
        <v>93.87</v>
      </c>
      <c r="K42" s="175">
        <v>375.48</v>
      </c>
      <c r="L42" s="175">
        <v>21</v>
      </c>
      <c r="M42" s="175">
        <v>1953.7144000000001</v>
      </c>
      <c r="N42" s="174">
        <v>0</v>
      </c>
      <c r="O42" s="174">
        <v>0</v>
      </c>
      <c r="P42" s="174">
        <v>0</v>
      </c>
      <c r="Q42" s="174">
        <v>0</v>
      </c>
      <c r="R42" s="175"/>
      <c r="S42" s="175" t="s">
        <v>143</v>
      </c>
      <c r="T42" s="176" t="s">
        <v>108</v>
      </c>
      <c r="U42" s="155">
        <v>0.75</v>
      </c>
      <c r="V42" s="155">
        <v>3</v>
      </c>
      <c r="W42" s="155"/>
      <c r="X42" s="155" t="s">
        <v>109</v>
      </c>
      <c r="Y42" s="155" t="s">
        <v>110</v>
      </c>
      <c r="Z42" s="149"/>
      <c r="AA42" s="149"/>
      <c r="AB42" s="149"/>
      <c r="AC42" s="149"/>
      <c r="AD42" s="149"/>
      <c r="AE42" s="149"/>
      <c r="AF42" s="149"/>
      <c r="AG42" s="149" t="s">
        <v>111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x14ac:dyDescent="0.2">
      <c r="A43" s="171">
        <v>26</v>
      </c>
      <c r="B43" s="172" t="s">
        <v>165</v>
      </c>
      <c r="C43" s="181" t="s">
        <v>166</v>
      </c>
      <c r="D43" s="173" t="s">
        <v>152</v>
      </c>
      <c r="E43" s="174">
        <v>3</v>
      </c>
      <c r="F43" s="175">
        <v>0</v>
      </c>
      <c r="G43" s="175">
        <v>0</v>
      </c>
      <c r="H43" s="175">
        <v>375.5</v>
      </c>
      <c r="I43" s="175">
        <v>1126.5</v>
      </c>
      <c r="J43" s="175">
        <v>122.04</v>
      </c>
      <c r="K43" s="175">
        <v>366.12</v>
      </c>
      <c r="L43" s="175">
        <v>21</v>
      </c>
      <c r="M43" s="175">
        <v>1806.0701999999999</v>
      </c>
      <c r="N43" s="174">
        <v>0</v>
      </c>
      <c r="O43" s="174">
        <v>0</v>
      </c>
      <c r="P43" s="174">
        <v>0</v>
      </c>
      <c r="Q43" s="174">
        <v>0</v>
      </c>
      <c r="R43" s="175"/>
      <c r="S43" s="175" t="s">
        <v>143</v>
      </c>
      <c r="T43" s="176" t="s">
        <v>108</v>
      </c>
      <c r="U43" s="155">
        <v>0.75</v>
      </c>
      <c r="V43" s="155">
        <v>2.25</v>
      </c>
      <c r="W43" s="155"/>
      <c r="X43" s="155" t="s">
        <v>109</v>
      </c>
      <c r="Y43" s="155" t="s">
        <v>110</v>
      </c>
      <c r="Z43" s="149"/>
      <c r="AA43" s="149"/>
      <c r="AB43" s="149"/>
      <c r="AC43" s="149"/>
      <c r="AD43" s="149"/>
      <c r="AE43" s="149"/>
      <c r="AF43" s="149"/>
      <c r="AG43" s="149" t="s">
        <v>111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71">
        <v>27</v>
      </c>
      <c r="B44" s="172" t="s">
        <v>167</v>
      </c>
      <c r="C44" s="181" t="s">
        <v>168</v>
      </c>
      <c r="D44" s="173" t="s">
        <v>152</v>
      </c>
      <c r="E44" s="174">
        <v>2</v>
      </c>
      <c r="F44" s="175">
        <v>0</v>
      </c>
      <c r="G44" s="175">
        <v>0</v>
      </c>
      <c r="H44" s="175">
        <v>262.83999999999997</v>
      </c>
      <c r="I44" s="175">
        <v>525.67999999999995</v>
      </c>
      <c r="J44" s="175">
        <v>122.04</v>
      </c>
      <c r="K44" s="175">
        <v>244.08</v>
      </c>
      <c r="L44" s="175">
        <v>21</v>
      </c>
      <c r="M44" s="175">
        <v>931.40959999999995</v>
      </c>
      <c r="N44" s="174">
        <v>0</v>
      </c>
      <c r="O44" s="174">
        <v>0</v>
      </c>
      <c r="P44" s="174">
        <v>0</v>
      </c>
      <c r="Q44" s="174">
        <v>0</v>
      </c>
      <c r="R44" s="175"/>
      <c r="S44" s="175" t="s">
        <v>143</v>
      </c>
      <c r="T44" s="176" t="s">
        <v>108</v>
      </c>
      <c r="U44" s="155">
        <v>0.75</v>
      </c>
      <c r="V44" s="155">
        <v>1.5</v>
      </c>
      <c r="W44" s="155"/>
      <c r="X44" s="155" t="s">
        <v>109</v>
      </c>
      <c r="Y44" s="155" t="s">
        <v>110</v>
      </c>
      <c r="Z44" s="149"/>
      <c r="AA44" s="149"/>
      <c r="AB44" s="149"/>
      <c r="AC44" s="149"/>
      <c r="AD44" s="149"/>
      <c r="AE44" s="149"/>
      <c r="AF44" s="149"/>
      <c r="AG44" s="149" t="s">
        <v>111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71">
        <v>28</v>
      </c>
      <c r="B45" s="172" t="s">
        <v>169</v>
      </c>
      <c r="C45" s="181" t="s">
        <v>170</v>
      </c>
      <c r="D45" s="173" t="s">
        <v>152</v>
      </c>
      <c r="E45" s="174">
        <v>2</v>
      </c>
      <c r="F45" s="175">
        <v>0</v>
      </c>
      <c r="G45" s="175">
        <v>0</v>
      </c>
      <c r="H45" s="175">
        <v>272.23</v>
      </c>
      <c r="I45" s="175">
        <v>544.46</v>
      </c>
      <c r="J45" s="175">
        <v>122.04</v>
      </c>
      <c r="K45" s="175">
        <v>244.08</v>
      </c>
      <c r="L45" s="175">
        <v>21</v>
      </c>
      <c r="M45" s="175">
        <v>954.13339999999994</v>
      </c>
      <c r="N45" s="174">
        <v>0</v>
      </c>
      <c r="O45" s="174">
        <v>0</v>
      </c>
      <c r="P45" s="174">
        <v>0</v>
      </c>
      <c r="Q45" s="174">
        <v>0</v>
      </c>
      <c r="R45" s="175"/>
      <c r="S45" s="175" t="s">
        <v>143</v>
      </c>
      <c r="T45" s="176" t="s">
        <v>108</v>
      </c>
      <c r="U45" s="155">
        <v>0.75</v>
      </c>
      <c r="V45" s="155">
        <v>1.5</v>
      </c>
      <c r="W45" s="155"/>
      <c r="X45" s="155" t="s">
        <v>109</v>
      </c>
      <c r="Y45" s="155" t="s">
        <v>110</v>
      </c>
      <c r="Z45" s="149"/>
      <c r="AA45" s="149"/>
      <c r="AB45" s="149"/>
      <c r="AC45" s="149"/>
      <c r="AD45" s="149"/>
      <c r="AE45" s="149"/>
      <c r="AF45" s="149"/>
      <c r="AG45" s="149" t="s">
        <v>111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x14ac:dyDescent="0.2">
      <c r="A46" s="171">
        <v>29</v>
      </c>
      <c r="B46" s="172" t="s">
        <v>171</v>
      </c>
      <c r="C46" s="181" t="s">
        <v>172</v>
      </c>
      <c r="D46" s="173" t="s">
        <v>152</v>
      </c>
      <c r="E46" s="174">
        <v>1</v>
      </c>
      <c r="F46" s="175">
        <v>0</v>
      </c>
      <c r="G46" s="175">
        <v>0</v>
      </c>
      <c r="H46" s="175">
        <v>328.56</v>
      </c>
      <c r="I46" s="175">
        <v>328.56</v>
      </c>
      <c r="J46" s="175">
        <v>122.03</v>
      </c>
      <c r="K46" s="175">
        <v>122.03</v>
      </c>
      <c r="L46" s="175">
        <v>21</v>
      </c>
      <c r="M46" s="175">
        <v>545.21389999999997</v>
      </c>
      <c r="N46" s="174">
        <v>0</v>
      </c>
      <c r="O46" s="174">
        <v>0</v>
      </c>
      <c r="P46" s="174">
        <v>0</v>
      </c>
      <c r="Q46" s="174">
        <v>0</v>
      </c>
      <c r="R46" s="175"/>
      <c r="S46" s="175" t="s">
        <v>143</v>
      </c>
      <c r="T46" s="176" t="s">
        <v>108</v>
      </c>
      <c r="U46" s="155">
        <v>0.75</v>
      </c>
      <c r="V46" s="155">
        <v>0.75</v>
      </c>
      <c r="W46" s="155"/>
      <c r="X46" s="155" t="s">
        <v>109</v>
      </c>
      <c r="Y46" s="155" t="s">
        <v>110</v>
      </c>
      <c r="Z46" s="149"/>
      <c r="AA46" s="149"/>
      <c r="AB46" s="149"/>
      <c r="AC46" s="149"/>
      <c r="AD46" s="149"/>
      <c r="AE46" s="149"/>
      <c r="AF46" s="149"/>
      <c r="AG46" s="149" t="s">
        <v>111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x14ac:dyDescent="0.2">
      <c r="A47" s="171">
        <v>30</v>
      </c>
      <c r="B47" s="172" t="s">
        <v>173</v>
      </c>
      <c r="C47" s="181" t="s">
        <v>174</v>
      </c>
      <c r="D47" s="173" t="s">
        <v>152</v>
      </c>
      <c r="E47" s="174">
        <v>1</v>
      </c>
      <c r="F47" s="175">
        <v>0</v>
      </c>
      <c r="G47" s="175">
        <v>0</v>
      </c>
      <c r="H47" s="175">
        <v>347.34</v>
      </c>
      <c r="I47" s="175">
        <v>347.34</v>
      </c>
      <c r="J47" s="175">
        <v>122.04</v>
      </c>
      <c r="K47" s="175">
        <v>122.04</v>
      </c>
      <c r="L47" s="175">
        <v>21</v>
      </c>
      <c r="M47" s="175">
        <v>567.94979999999998</v>
      </c>
      <c r="N47" s="174">
        <v>0</v>
      </c>
      <c r="O47" s="174">
        <v>0</v>
      </c>
      <c r="P47" s="174">
        <v>0</v>
      </c>
      <c r="Q47" s="174">
        <v>0</v>
      </c>
      <c r="R47" s="175"/>
      <c r="S47" s="175" t="s">
        <v>143</v>
      </c>
      <c r="T47" s="176" t="s">
        <v>108</v>
      </c>
      <c r="U47" s="155">
        <v>0.75</v>
      </c>
      <c r="V47" s="155">
        <v>0.75</v>
      </c>
      <c r="W47" s="155"/>
      <c r="X47" s="155" t="s">
        <v>109</v>
      </c>
      <c r="Y47" s="155" t="s">
        <v>110</v>
      </c>
      <c r="Z47" s="149"/>
      <c r="AA47" s="149"/>
      <c r="AB47" s="149"/>
      <c r="AC47" s="149"/>
      <c r="AD47" s="149"/>
      <c r="AE47" s="149"/>
      <c r="AF47" s="149"/>
      <c r="AG47" s="149" t="s">
        <v>111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x14ac:dyDescent="0.2">
      <c r="A48" s="171">
        <v>31</v>
      </c>
      <c r="B48" s="172" t="s">
        <v>175</v>
      </c>
      <c r="C48" s="181" t="s">
        <v>176</v>
      </c>
      <c r="D48" s="173" t="s">
        <v>152</v>
      </c>
      <c r="E48" s="174">
        <v>1</v>
      </c>
      <c r="F48" s="175">
        <v>0</v>
      </c>
      <c r="G48" s="175">
        <v>0</v>
      </c>
      <c r="H48" s="175">
        <v>431.82</v>
      </c>
      <c r="I48" s="175">
        <v>431.82</v>
      </c>
      <c r="J48" s="175">
        <v>122.04</v>
      </c>
      <c r="K48" s="175">
        <v>122.04</v>
      </c>
      <c r="L48" s="175">
        <v>21</v>
      </c>
      <c r="M48" s="175">
        <v>670.17060000000004</v>
      </c>
      <c r="N48" s="174">
        <v>0</v>
      </c>
      <c r="O48" s="174">
        <v>0</v>
      </c>
      <c r="P48" s="174">
        <v>0</v>
      </c>
      <c r="Q48" s="174">
        <v>0</v>
      </c>
      <c r="R48" s="175"/>
      <c r="S48" s="175" t="s">
        <v>143</v>
      </c>
      <c r="T48" s="176" t="s">
        <v>108</v>
      </c>
      <c r="U48" s="155">
        <v>0.75</v>
      </c>
      <c r="V48" s="155">
        <v>0.75</v>
      </c>
      <c r="W48" s="155"/>
      <c r="X48" s="155" t="s">
        <v>109</v>
      </c>
      <c r="Y48" s="155" t="s">
        <v>110</v>
      </c>
      <c r="Z48" s="149"/>
      <c r="AA48" s="149"/>
      <c r="AB48" s="149"/>
      <c r="AC48" s="149"/>
      <c r="AD48" s="149"/>
      <c r="AE48" s="149"/>
      <c r="AF48" s="149"/>
      <c r="AG48" s="149" t="s">
        <v>111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x14ac:dyDescent="0.2">
      <c r="A49" s="171">
        <v>32</v>
      </c>
      <c r="B49" s="172" t="s">
        <v>177</v>
      </c>
      <c r="C49" s="181" t="s">
        <v>178</v>
      </c>
      <c r="D49" s="173" t="s">
        <v>141</v>
      </c>
      <c r="E49" s="174">
        <v>2</v>
      </c>
      <c r="F49" s="175">
        <v>0</v>
      </c>
      <c r="G49" s="175">
        <v>0</v>
      </c>
      <c r="H49" s="175">
        <v>328.56</v>
      </c>
      <c r="I49" s="175">
        <v>657.12</v>
      </c>
      <c r="J49" s="175">
        <v>136.12</v>
      </c>
      <c r="K49" s="175">
        <v>272.24</v>
      </c>
      <c r="L49" s="175">
        <v>21</v>
      </c>
      <c r="M49" s="175">
        <v>1124.5255999999999</v>
      </c>
      <c r="N49" s="174">
        <v>0</v>
      </c>
      <c r="O49" s="174">
        <v>0</v>
      </c>
      <c r="P49" s="174">
        <v>0</v>
      </c>
      <c r="Q49" s="174">
        <v>0</v>
      </c>
      <c r="R49" s="175"/>
      <c r="S49" s="175" t="s">
        <v>143</v>
      </c>
      <c r="T49" s="176" t="s">
        <v>108</v>
      </c>
      <c r="U49" s="155">
        <v>0</v>
      </c>
      <c r="V49" s="155">
        <v>0</v>
      </c>
      <c r="W49" s="155"/>
      <c r="X49" s="155" t="s">
        <v>109</v>
      </c>
      <c r="Y49" s="155" t="s">
        <v>110</v>
      </c>
      <c r="Z49" s="149"/>
      <c r="AA49" s="149"/>
      <c r="AB49" s="149"/>
      <c r="AC49" s="149"/>
      <c r="AD49" s="149"/>
      <c r="AE49" s="149"/>
      <c r="AF49" s="149"/>
      <c r="AG49" s="149" t="s">
        <v>111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x14ac:dyDescent="0.2">
      <c r="A50" s="171">
        <v>33</v>
      </c>
      <c r="B50" s="172" t="s">
        <v>179</v>
      </c>
      <c r="C50" s="181" t="s">
        <v>180</v>
      </c>
      <c r="D50" s="173" t="s">
        <v>141</v>
      </c>
      <c r="E50" s="174">
        <v>1</v>
      </c>
      <c r="F50" s="175">
        <v>0</v>
      </c>
      <c r="G50" s="175">
        <v>0</v>
      </c>
      <c r="H50" s="175">
        <v>450.6</v>
      </c>
      <c r="I50" s="175">
        <v>450.6</v>
      </c>
      <c r="J50" s="175">
        <v>150.19999999999999</v>
      </c>
      <c r="K50" s="175">
        <v>150.19999999999999</v>
      </c>
      <c r="L50" s="175">
        <v>21</v>
      </c>
      <c r="M50" s="175">
        <v>726.96799999999996</v>
      </c>
      <c r="N50" s="174">
        <v>0</v>
      </c>
      <c r="O50" s="174">
        <v>0</v>
      </c>
      <c r="P50" s="174">
        <v>0</v>
      </c>
      <c r="Q50" s="174">
        <v>0</v>
      </c>
      <c r="R50" s="175"/>
      <c r="S50" s="175" t="s">
        <v>143</v>
      </c>
      <c r="T50" s="176" t="s">
        <v>108</v>
      </c>
      <c r="U50" s="155">
        <v>0</v>
      </c>
      <c r="V50" s="155">
        <v>0</v>
      </c>
      <c r="W50" s="155"/>
      <c r="X50" s="155" t="s">
        <v>109</v>
      </c>
      <c r="Y50" s="155" t="s">
        <v>110</v>
      </c>
      <c r="Z50" s="149"/>
      <c r="AA50" s="149"/>
      <c r="AB50" s="149"/>
      <c r="AC50" s="149"/>
      <c r="AD50" s="149"/>
      <c r="AE50" s="149"/>
      <c r="AF50" s="149"/>
      <c r="AG50" s="149" t="s">
        <v>111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171">
        <v>34</v>
      </c>
      <c r="B51" s="172" t="s">
        <v>181</v>
      </c>
      <c r="C51" s="181" t="s">
        <v>182</v>
      </c>
      <c r="D51" s="173" t="s">
        <v>141</v>
      </c>
      <c r="E51" s="174">
        <v>1</v>
      </c>
      <c r="F51" s="175">
        <v>0</v>
      </c>
      <c r="G51" s="175">
        <v>0</v>
      </c>
      <c r="H51" s="175">
        <v>497.54</v>
      </c>
      <c r="I51" s="175">
        <v>497.54</v>
      </c>
      <c r="J51" s="175">
        <v>150.19999999999999</v>
      </c>
      <c r="K51" s="175">
        <v>150.19999999999999</v>
      </c>
      <c r="L51" s="175">
        <v>21</v>
      </c>
      <c r="M51" s="175">
        <v>783.7654</v>
      </c>
      <c r="N51" s="174">
        <v>0</v>
      </c>
      <c r="O51" s="174">
        <v>0</v>
      </c>
      <c r="P51" s="174">
        <v>0</v>
      </c>
      <c r="Q51" s="174">
        <v>0</v>
      </c>
      <c r="R51" s="175"/>
      <c r="S51" s="175" t="s">
        <v>143</v>
      </c>
      <c r="T51" s="176" t="s">
        <v>108</v>
      </c>
      <c r="U51" s="155">
        <v>0</v>
      </c>
      <c r="V51" s="155">
        <v>0</v>
      </c>
      <c r="W51" s="155"/>
      <c r="X51" s="155" t="s">
        <v>109</v>
      </c>
      <c r="Y51" s="155" t="s">
        <v>110</v>
      </c>
      <c r="Z51" s="149"/>
      <c r="AA51" s="149"/>
      <c r="AB51" s="149"/>
      <c r="AC51" s="149"/>
      <c r="AD51" s="149"/>
      <c r="AE51" s="149"/>
      <c r="AF51" s="149"/>
      <c r="AG51" s="149" t="s">
        <v>111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x14ac:dyDescent="0.2">
      <c r="A52" s="171">
        <v>35</v>
      </c>
      <c r="B52" s="172" t="s">
        <v>183</v>
      </c>
      <c r="C52" s="181" t="s">
        <v>184</v>
      </c>
      <c r="D52" s="173" t="s">
        <v>152</v>
      </c>
      <c r="E52" s="174">
        <v>3</v>
      </c>
      <c r="F52" s="175">
        <v>0</v>
      </c>
      <c r="G52" s="175">
        <v>0</v>
      </c>
      <c r="H52" s="175">
        <v>3436.73</v>
      </c>
      <c r="I52" s="175">
        <v>10310.19</v>
      </c>
      <c r="J52" s="175">
        <v>412.11</v>
      </c>
      <c r="K52" s="175">
        <v>1236.33</v>
      </c>
      <c r="L52" s="175">
        <v>21</v>
      </c>
      <c r="M52" s="175">
        <v>13971.289200000001</v>
      </c>
      <c r="N52" s="174">
        <v>0</v>
      </c>
      <c r="O52" s="174">
        <v>0</v>
      </c>
      <c r="P52" s="174">
        <v>0</v>
      </c>
      <c r="Q52" s="174">
        <v>0</v>
      </c>
      <c r="R52" s="175"/>
      <c r="S52" s="175" t="s">
        <v>143</v>
      </c>
      <c r="T52" s="176" t="s">
        <v>108</v>
      </c>
      <c r="U52" s="155">
        <v>0.54</v>
      </c>
      <c r="V52" s="155">
        <v>1.62</v>
      </c>
      <c r="W52" s="155"/>
      <c r="X52" s="155" t="s">
        <v>109</v>
      </c>
      <c r="Y52" s="155" t="s">
        <v>110</v>
      </c>
      <c r="Z52" s="149"/>
      <c r="AA52" s="149"/>
      <c r="AB52" s="149"/>
      <c r="AC52" s="149"/>
      <c r="AD52" s="149"/>
      <c r="AE52" s="149"/>
      <c r="AF52" s="149"/>
      <c r="AG52" s="149" t="s">
        <v>111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171">
        <v>36</v>
      </c>
      <c r="B53" s="172" t="s">
        <v>185</v>
      </c>
      <c r="C53" s="181" t="s">
        <v>186</v>
      </c>
      <c r="D53" s="173" t="s">
        <v>152</v>
      </c>
      <c r="E53" s="174">
        <v>1</v>
      </c>
      <c r="F53" s="175">
        <v>0</v>
      </c>
      <c r="G53" s="175">
        <v>0</v>
      </c>
      <c r="H53" s="175">
        <v>5163.08</v>
      </c>
      <c r="I53" s="175">
        <v>5163.08</v>
      </c>
      <c r="J53" s="175">
        <v>469.37</v>
      </c>
      <c r="K53" s="175">
        <v>469.37</v>
      </c>
      <c r="L53" s="175">
        <v>21</v>
      </c>
      <c r="M53" s="175">
        <v>6815.2645000000002</v>
      </c>
      <c r="N53" s="174">
        <v>0</v>
      </c>
      <c r="O53" s="174">
        <v>0</v>
      </c>
      <c r="P53" s="174">
        <v>0</v>
      </c>
      <c r="Q53" s="174">
        <v>0</v>
      </c>
      <c r="R53" s="175"/>
      <c r="S53" s="175" t="s">
        <v>143</v>
      </c>
      <c r="T53" s="176" t="s">
        <v>108</v>
      </c>
      <c r="U53" s="155">
        <v>0.54</v>
      </c>
      <c r="V53" s="155">
        <v>0.54</v>
      </c>
      <c r="W53" s="155"/>
      <c r="X53" s="155" t="s">
        <v>109</v>
      </c>
      <c r="Y53" s="155" t="s">
        <v>110</v>
      </c>
      <c r="Z53" s="149"/>
      <c r="AA53" s="149"/>
      <c r="AB53" s="149"/>
      <c r="AC53" s="149"/>
      <c r="AD53" s="149"/>
      <c r="AE53" s="149"/>
      <c r="AF53" s="149"/>
      <c r="AG53" s="149" t="s">
        <v>111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x14ac:dyDescent="0.2">
      <c r="A54" s="171">
        <v>37</v>
      </c>
      <c r="B54" s="172" t="s">
        <v>187</v>
      </c>
      <c r="C54" s="181" t="s">
        <v>188</v>
      </c>
      <c r="D54" s="173" t="s">
        <v>152</v>
      </c>
      <c r="E54" s="174">
        <v>1</v>
      </c>
      <c r="F54" s="175">
        <v>0</v>
      </c>
      <c r="G54" s="175">
        <v>0</v>
      </c>
      <c r="H54" s="175">
        <v>4036.6</v>
      </c>
      <c r="I54" s="175">
        <v>4036.6</v>
      </c>
      <c r="J54" s="175">
        <v>422.43</v>
      </c>
      <c r="K54" s="175">
        <v>422.43</v>
      </c>
      <c r="L54" s="175">
        <v>21</v>
      </c>
      <c r="M54" s="175">
        <v>5395.4263000000001</v>
      </c>
      <c r="N54" s="174">
        <v>0</v>
      </c>
      <c r="O54" s="174">
        <v>0</v>
      </c>
      <c r="P54" s="174">
        <v>0</v>
      </c>
      <c r="Q54" s="174">
        <v>0</v>
      </c>
      <c r="R54" s="175"/>
      <c r="S54" s="175" t="s">
        <v>143</v>
      </c>
      <c r="T54" s="176" t="s">
        <v>108</v>
      </c>
      <c r="U54" s="155">
        <v>0.54</v>
      </c>
      <c r="V54" s="155">
        <v>0.54</v>
      </c>
      <c r="W54" s="155"/>
      <c r="X54" s="155" t="s">
        <v>109</v>
      </c>
      <c r="Y54" s="155" t="s">
        <v>110</v>
      </c>
      <c r="Z54" s="149"/>
      <c r="AA54" s="149"/>
      <c r="AB54" s="149"/>
      <c r="AC54" s="149"/>
      <c r="AD54" s="149"/>
      <c r="AE54" s="149"/>
      <c r="AF54" s="149"/>
      <c r="AG54" s="149" t="s">
        <v>111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2.5" x14ac:dyDescent="0.2">
      <c r="A55" s="171">
        <v>38</v>
      </c>
      <c r="B55" s="172" t="s">
        <v>189</v>
      </c>
      <c r="C55" s="181" t="s">
        <v>190</v>
      </c>
      <c r="D55" s="173" t="s">
        <v>152</v>
      </c>
      <c r="E55" s="174">
        <v>1</v>
      </c>
      <c r="F55" s="175">
        <v>0</v>
      </c>
      <c r="G55" s="175">
        <v>0</v>
      </c>
      <c r="H55" s="175">
        <v>3426.41</v>
      </c>
      <c r="I55" s="175">
        <v>3426.41</v>
      </c>
      <c r="J55" s="175">
        <v>422.43</v>
      </c>
      <c r="K55" s="175">
        <v>422.43</v>
      </c>
      <c r="L55" s="175">
        <v>21</v>
      </c>
      <c r="M55" s="175">
        <v>4657.0964000000004</v>
      </c>
      <c r="N55" s="174">
        <v>0</v>
      </c>
      <c r="O55" s="174">
        <v>0</v>
      </c>
      <c r="P55" s="174">
        <v>0</v>
      </c>
      <c r="Q55" s="174">
        <v>0</v>
      </c>
      <c r="R55" s="175"/>
      <c r="S55" s="175" t="s">
        <v>143</v>
      </c>
      <c r="T55" s="176" t="s">
        <v>108</v>
      </c>
      <c r="U55" s="155">
        <v>0.54</v>
      </c>
      <c r="V55" s="155">
        <v>0.54</v>
      </c>
      <c r="W55" s="155"/>
      <c r="X55" s="155" t="s">
        <v>109</v>
      </c>
      <c r="Y55" s="155" t="s">
        <v>110</v>
      </c>
      <c r="Z55" s="149"/>
      <c r="AA55" s="149"/>
      <c r="AB55" s="149"/>
      <c r="AC55" s="149"/>
      <c r="AD55" s="149"/>
      <c r="AE55" s="149"/>
      <c r="AF55" s="149"/>
      <c r="AG55" s="149" t="s">
        <v>111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x14ac:dyDescent="0.2">
      <c r="A56" s="171">
        <v>39</v>
      </c>
      <c r="B56" s="172" t="s">
        <v>191</v>
      </c>
      <c r="C56" s="181" t="s">
        <v>192</v>
      </c>
      <c r="D56" s="173" t="s">
        <v>152</v>
      </c>
      <c r="E56" s="174">
        <v>1</v>
      </c>
      <c r="F56" s="175">
        <v>0</v>
      </c>
      <c r="G56" s="175">
        <v>0</v>
      </c>
      <c r="H56" s="175">
        <v>2346.87</v>
      </c>
      <c r="I56" s="175">
        <v>2346.87</v>
      </c>
      <c r="J56" s="175">
        <v>281.62</v>
      </c>
      <c r="K56" s="175">
        <v>281.62</v>
      </c>
      <c r="L56" s="175">
        <v>21</v>
      </c>
      <c r="M56" s="175">
        <v>3180.4728999999998</v>
      </c>
      <c r="N56" s="174">
        <v>0</v>
      </c>
      <c r="O56" s="174">
        <v>0</v>
      </c>
      <c r="P56" s="174">
        <v>0</v>
      </c>
      <c r="Q56" s="174">
        <v>0</v>
      </c>
      <c r="R56" s="175"/>
      <c r="S56" s="175" t="s">
        <v>143</v>
      </c>
      <c r="T56" s="176" t="s">
        <v>108</v>
      </c>
      <c r="U56" s="155">
        <v>0.54</v>
      </c>
      <c r="V56" s="155">
        <v>0.54</v>
      </c>
      <c r="W56" s="155"/>
      <c r="X56" s="155" t="s">
        <v>109</v>
      </c>
      <c r="Y56" s="155" t="s">
        <v>110</v>
      </c>
      <c r="Z56" s="149"/>
      <c r="AA56" s="149"/>
      <c r="AB56" s="149"/>
      <c r="AC56" s="149"/>
      <c r="AD56" s="149"/>
      <c r="AE56" s="149"/>
      <c r="AF56" s="149"/>
      <c r="AG56" s="149" t="s">
        <v>111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22.5" x14ac:dyDescent="0.2">
      <c r="A57" s="171">
        <v>40</v>
      </c>
      <c r="B57" s="172" t="s">
        <v>193</v>
      </c>
      <c r="C57" s="181" t="s">
        <v>188</v>
      </c>
      <c r="D57" s="173" t="s">
        <v>152</v>
      </c>
      <c r="E57" s="174">
        <v>1</v>
      </c>
      <c r="F57" s="175">
        <v>0</v>
      </c>
      <c r="G57" s="175">
        <v>0</v>
      </c>
      <c r="H57" s="175">
        <v>3379.47</v>
      </c>
      <c r="I57" s="175">
        <v>3379.47</v>
      </c>
      <c r="J57" s="175">
        <v>422.43</v>
      </c>
      <c r="K57" s="175">
        <v>422.43</v>
      </c>
      <c r="L57" s="175">
        <v>21</v>
      </c>
      <c r="M57" s="175">
        <v>4600.299</v>
      </c>
      <c r="N57" s="174">
        <v>0</v>
      </c>
      <c r="O57" s="174">
        <v>0</v>
      </c>
      <c r="P57" s="174">
        <v>0</v>
      </c>
      <c r="Q57" s="174">
        <v>0</v>
      </c>
      <c r="R57" s="175"/>
      <c r="S57" s="175" t="s">
        <v>143</v>
      </c>
      <c r="T57" s="176" t="s">
        <v>108</v>
      </c>
      <c r="U57" s="155">
        <v>0.54</v>
      </c>
      <c r="V57" s="155">
        <v>0.54</v>
      </c>
      <c r="W57" s="155"/>
      <c r="X57" s="155" t="s">
        <v>109</v>
      </c>
      <c r="Y57" s="155" t="s">
        <v>110</v>
      </c>
      <c r="Z57" s="149"/>
      <c r="AA57" s="149"/>
      <c r="AB57" s="149"/>
      <c r="AC57" s="149"/>
      <c r="AD57" s="149"/>
      <c r="AE57" s="149"/>
      <c r="AF57" s="149"/>
      <c r="AG57" s="149" t="s">
        <v>111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x14ac:dyDescent="0.2">
      <c r="A58" s="171">
        <v>41</v>
      </c>
      <c r="B58" s="172" t="s">
        <v>194</v>
      </c>
      <c r="C58" s="181" t="s">
        <v>195</v>
      </c>
      <c r="D58" s="173" t="s">
        <v>152</v>
      </c>
      <c r="E58" s="174">
        <v>1</v>
      </c>
      <c r="F58" s="175">
        <v>0</v>
      </c>
      <c r="G58" s="175">
        <v>0</v>
      </c>
      <c r="H58" s="175">
        <v>0</v>
      </c>
      <c r="I58" s="175">
        <v>0</v>
      </c>
      <c r="J58" s="175">
        <v>2628.49</v>
      </c>
      <c r="K58" s="175">
        <v>2628.49</v>
      </c>
      <c r="L58" s="175">
        <v>21</v>
      </c>
      <c r="M58" s="175">
        <v>3180.4728999999998</v>
      </c>
      <c r="N58" s="174">
        <v>0</v>
      </c>
      <c r="O58" s="174">
        <v>0</v>
      </c>
      <c r="P58" s="174">
        <v>0</v>
      </c>
      <c r="Q58" s="174">
        <v>0</v>
      </c>
      <c r="R58" s="175"/>
      <c r="S58" s="175" t="s">
        <v>143</v>
      </c>
      <c r="T58" s="176" t="s">
        <v>108</v>
      </c>
      <c r="U58" s="155">
        <v>0.54</v>
      </c>
      <c r="V58" s="155">
        <v>0.54</v>
      </c>
      <c r="W58" s="155"/>
      <c r="X58" s="155" t="s">
        <v>109</v>
      </c>
      <c r="Y58" s="155" t="s">
        <v>110</v>
      </c>
      <c r="Z58" s="149"/>
      <c r="AA58" s="149"/>
      <c r="AB58" s="149"/>
      <c r="AC58" s="149"/>
      <c r="AD58" s="149"/>
      <c r="AE58" s="149"/>
      <c r="AF58" s="149"/>
      <c r="AG58" s="149" t="s">
        <v>111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x14ac:dyDescent="0.2">
      <c r="A59" s="165">
        <v>42</v>
      </c>
      <c r="B59" s="166" t="s">
        <v>196</v>
      </c>
      <c r="C59" s="179" t="s">
        <v>197</v>
      </c>
      <c r="D59" s="167" t="s">
        <v>198</v>
      </c>
      <c r="E59" s="168">
        <v>1</v>
      </c>
      <c r="F59" s="169">
        <v>0</v>
      </c>
      <c r="G59" s="169">
        <v>0</v>
      </c>
      <c r="H59" s="169">
        <v>0</v>
      </c>
      <c r="I59" s="169">
        <v>0</v>
      </c>
      <c r="J59" s="169">
        <v>9387.41</v>
      </c>
      <c r="K59" s="169">
        <v>9387.41</v>
      </c>
      <c r="L59" s="169">
        <v>21</v>
      </c>
      <c r="M59" s="169">
        <v>11358.766100000001</v>
      </c>
      <c r="N59" s="168">
        <v>0</v>
      </c>
      <c r="O59" s="168">
        <v>0</v>
      </c>
      <c r="P59" s="168">
        <v>0</v>
      </c>
      <c r="Q59" s="168">
        <v>0</v>
      </c>
      <c r="R59" s="169"/>
      <c r="S59" s="169" t="s">
        <v>143</v>
      </c>
      <c r="T59" s="170" t="s">
        <v>108</v>
      </c>
      <c r="U59" s="155">
        <v>0</v>
      </c>
      <c r="V59" s="155">
        <v>0</v>
      </c>
      <c r="W59" s="155"/>
      <c r="X59" s="155" t="s">
        <v>109</v>
      </c>
      <c r="Y59" s="155" t="s">
        <v>110</v>
      </c>
      <c r="Z59" s="149"/>
      <c r="AA59" s="149"/>
      <c r="AB59" s="149"/>
      <c r="AC59" s="149"/>
      <c r="AD59" s="149"/>
      <c r="AE59" s="149"/>
      <c r="AF59" s="149"/>
      <c r="AG59" s="149" t="s">
        <v>111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2"/>
      <c r="B60" s="153"/>
      <c r="C60" s="251" t="s">
        <v>199</v>
      </c>
      <c r="D60" s="252"/>
      <c r="E60" s="252"/>
      <c r="F60" s="252"/>
      <c r="G60" s="252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9"/>
      <c r="AA60" s="149"/>
      <c r="AB60" s="149"/>
      <c r="AC60" s="149"/>
      <c r="AD60" s="149"/>
      <c r="AE60" s="149"/>
      <c r="AF60" s="149"/>
      <c r="AG60" s="149" t="s">
        <v>113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77" t="str">
        <f>C60</f>
        <v>, odvodní fasádní mřížka, 2x vrtání  prostupů pro potrubí apod. - přesná poloha bude určena na stavbě</v>
      </c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71">
        <v>43</v>
      </c>
      <c r="B61" s="172" t="s">
        <v>200</v>
      </c>
      <c r="C61" s="181" t="s">
        <v>201</v>
      </c>
      <c r="D61" s="173" t="s">
        <v>0</v>
      </c>
      <c r="E61" s="174">
        <v>820.755</v>
      </c>
      <c r="F61" s="175">
        <v>0</v>
      </c>
      <c r="G61" s="175">
        <v>0</v>
      </c>
      <c r="H61" s="175">
        <v>0</v>
      </c>
      <c r="I61" s="175">
        <v>0</v>
      </c>
      <c r="J61" s="175">
        <v>0.56999999999999995</v>
      </c>
      <c r="K61" s="175">
        <v>467.83034999999995</v>
      </c>
      <c r="L61" s="175">
        <v>21</v>
      </c>
      <c r="M61" s="175">
        <v>566.07429999999999</v>
      </c>
      <c r="N61" s="174">
        <v>0</v>
      </c>
      <c r="O61" s="174">
        <v>0</v>
      </c>
      <c r="P61" s="174">
        <v>0</v>
      </c>
      <c r="Q61" s="174">
        <v>0</v>
      </c>
      <c r="R61" s="175"/>
      <c r="S61" s="175" t="s">
        <v>107</v>
      </c>
      <c r="T61" s="176" t="s">
        <v>108</v>
      </c>
      <c r="U61" s="155">
        <v>0</v>
      </c>
      <c r="V61" s="155">
        <v>0</v>
      </c>
      <c r="W61" s="155"/>
      <c r="X61" s="155" t="s">
        <v>109</v>
      </c>
      <c r="Y61" s="155" t="s">
        <v>110</v>
      </c>
      <c r="Z61" s="149"/>
      <c r="AA61" s="149"/>
      <c r="AB61" s="149"/>
      <c r="AC61" s="149"/>
      <c r="AD61" s="149"/>
      <c r="AE61" s="149"/>
      <c r="AF61" s="149"/>
      <c r="AG61" s="149" t="s">
        <v>202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x14ac:dyDescent="0.2">
      <c r="A62" s="159" t="s">
        <v>102</v>
      </c>
      <c r="B62" s="160" t="s">
        <v>69</v>
      </c>
      <c r="C62" s="178" t="s">
        <v>70</v>
      </c>
      <c r="D62" s="161"/>
      <c r="E62" s="162"/>
      <c r="F62" s="163"/>
      <c r="G62" s="163">
        <v>0</v>
      </c>
      <c r="H62" s="163"/>
      <c r="I62" s="163">
        <v>7040.5</v>
      </c>
      <c r="J62" s="163"/>
      <c r="K62" s="163">
        <v>88476.75</v>
      </c>
      <c r="L62" s="163"/>
      <c r="M62" s="163"/>
      <c r="N62" s="162"/>
      <c r="O62" s="162"/>
      <c r="P62" s="162"/>
      <c r="Q62" s="162"/>
      <c r="R62" s="163"/>
      <c r="S62" s="163"/>
      <c r="T62" s="164"/>
      <c r="U62" s="158"/>
      <c r="V62" s="158"/>
      <c r="W62" s="158"/>
      <c r="X62" s="158"/>
      <c r="Y62" s="158"/>
      <c r="AG62" t="s">
        <v>103</v>
      </c>
    </row>
    <row r="63" spans="1:60" ht="22.5" x14ac:dyDescent="0.2">
      <c r="A63" s="171">
        <v>44</v>
      </c>
      <c r="B63" s="172" t="s">
        <v>203</v>
      </c>
      <c r="C63" s="181" t="s">
        <v>204</v>
      </c>
      <c r="D63" s="173" t="s">
        <v>205</v>
      </c>
      <c r="E63" s="174">
        <v>50</v>
      </c>
      <c r="F63" s="175">
        <v>0</v>
      </c>
      <c r="G63" s="175">
        <v>0</v>
      </c>
      <c r="H63" s="175">
        <v>140.81</v>
      </c>
      <c r="I63" s="175">
        <v>7040.5</v>
      </c>
      <c r="J63" s="175">
        <v>93.87</v>
      </c>
      <c r="K63" s="175">
        <v>4693.5</v>
      </c>
      <c r="L63" s="175">
        <v>21</v>
      </c>
      <c r="M63" s="175">
        <v>14198.14</v>
      </c>
      <c r="N63" s="174">
        <v>0</v>
      </c>
      <c r="O63" s="174">
        <v>0</v>
      </c>
      <c r="P63" s="174">
        <v>0</v>
      </c>
      <c r="Q63" s="174">
        <v>0</v>
      </c>
      <c r="R63" s="175"/>
      <c r="S63" s="175" t="s">
        <v>143</v>
      </c>
      <c r="T63" s="176" t="s">
        <v>108</v>
      </c>
      <c r="U63" s="155">
        <v>0</v>
      </c>
      <c r="V63" s="155">
        <v>0</v>
      </c>
      <c r="W63" s="155"/>
      <c r="X63" s="155" t="s">
        <v>109</v>
      </c>
      <c r="Y63" s="155" t="s">
        <v>110</v>
      </c>
      <c r="Z63" s="149"/>
      <c r="AA63" s="149"/>
      <c r="AB63" s="149"/>
      <c r="AC63" s="149"/>
      <c r="AD63" s="149"/>
      <c r="AE63" s="149"/>
      <c r="AF63" s="149"/>
      <c r="AG63" s="149" t="s">
        <v>111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x14ac:dyDescent="0.2">
      <c r="A64" s="171">
        <v>45</v>
      </c>
      <c r="B64" s="172" t="s">
        <v>206</v>
      </c>
      <c r="C64" s="181" t="s">
        <v>207</v>
      </c>
      <c r="D64" s="173" t="s">
        <v>141</v>
      </c>
      <c r="E64" s="174">
        <v>7</v>
      </c>
      <c r="F64" s="175">
        <v>0</v>
      </c>
      <c r="G64" s="175">
        <v>0</v>
      </c>
      <c r="H64" s="175">
        <v>0</v>
      </c>
      <c r="I64" s="175">
        <v>0</v>
      </c>
      <c r="J64" s="175">
        <v>563.25</v>
      </c>
      <c r="K64" s="175">
        <v>3942.75</v>
      </c>
      <c r="L64" s="175">
        <v>21</v>
      </c>
      <c r="M64" s="175">
        <v>4770.7275</v>
      </c>
      <c r="N64" s="174">
        <v>0</v>
      </c>
      <c r="O64" s="174">
        <v>0</v>
      </c>
      <c r="P64" s="174">
        <v>0</v>
      </c>
      <c r="Q64" s="174">
        <v>0</v>
      </c>
      <c r="R64" s="175"/>
      <c r="S64" s="175" t="s">
        <v>143</v>
      </c>
      <c r="T64" s="176" t="s">
        <v>108</v>
      </c>
      <c r="U64" s="155">
        <v>0</v>
      </c>
      <c r="V64" s="155">
        <v>0</v>
      </c>
      <c r="W64" s="155"/>
      <c r="X64" s="155" t="s">
        <v>109</v>
      </c>
      <c r="Y64" s="155" t="s">
        <v>110</v>
      </c>
      <c r="Z64" s="149"/>
      <c r="AA64" s="149"/>
      <c r="AB64" s="149"/>
      <c r="AC64" s="149"/>
      <c r="AD64" s="149"/>
      <c r="AE64" s="149"/>
      <c r="AF64" s="149"/>
      <c r="AG64" s="149" t="s">
        <v>111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x14ac:dyDescent="0.2">
      <c r="A65" s="165">
        <v>46</v>
      </c>
      <c r="B65" s="166" t="s">
        <v>208</v>
      </c>
      <c r="C65" s="179" t="s">
        <v>209</v>
      </c>
      <c r="D65" s="167" t="s">
        <v>210</v>
      </c>
      <c r="E65" s="168">
        <v>150</v>
      </c>
      <c r="F65" s="169">
        <v>0</v>
      </c>
      <c r="G65" s="169">
        <v>0</v>
      </c>
      <c r="H65" s="169">
        <v>0</v>
      </c>
      <c r="I65" s="169">
        <v>0</v>
      </c>
      <c r="J65" s="169">
        <v>532.27</v>
      </c>
      <c r="K65" s="169">
        <v>79840.5</v>
      </c>
      <c r="L65" s="169">
        <v>21</v>
      </c>
      <c r="M65" s="169">
        <v>96607.005000000005</v>
      </c>
      <c r="N65" s="168">
        <v>0</v>
      </c>
      <c r="O65" s="168">
        <v>0</v>
      </c>
      <c r="P65" s="168">
        <v>0</v>
      </c>
      <c r="Q65" s="168">
        <v>0</v>
      </c>
      <c r="R65" s="169" t="s">
        <v>211</v>
      </c>
      <c r="S65" s="169" t="s">
        <v>107</v>
      </c>
      <c r="T65" s="170" t="s">
        <v>108</v>
      </c>
      <c r="U65" s="155">
        <v>1</v>
      </c>
      <c r="V65" s="155">
        <v>150</v>
      </c>
      <c r="W65" s="155"/>
      <c r="X65" s="155" t="s">
        <v>212</v>
      </c>
      <c r="Y65" s="155" t="s">
        <v>110</v>
      </c>
      <c r="Z65" s="149"/>
      <c r="AA65" s="149"/>
      <c r="AB65" s="149"/>
      <c r="AC65" s="149"/>
      <c r="AD65" s="149"/>
      <c r="AE65" s="149"/>
      <c r="AF65" s="149"/>
      <c r="AG65" s="149" t="s">
        <v>213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33.75" outlineLevel="1" x14ac:dyDescent="0.2">
      <c r="A66" s="152"/>
      <c r="B66" s="153"/>
      <c r="C66" s="180" t="s">
        <v>214</v>
      </c>
      <c r="D66" s="156"/>
      <c r="E66" s="157">
        <v>100</v>
      </c>
      <c r="F66" s="155"/>
      <c r="G66" s="155"/>
      <c r="H66" s="155"/>
      <c r="I66" s="155"/>
      <c r="J66" s="155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9"/>
      <c r="AA66" s="149"/>
      <c r="AB66" s="149"/>
      <c r="AC66" s="149"/>
      <c r="AD66" s="149"/>
      <c r="AE66" s="149"/>
      <c r="AF66" s="149"/>
      <c r="AG66" s="149" t="s">
        <v>119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22.5" outlineLevel="2" x14ac:dyDescent="0.2">
      <c r="A67" s="152"/>
      <c r="B67" s="153"/>
      <c r="C67" s="180" t="s">
        <v>215</v>
      </c>
      <c r="D67" s="156"/>
      <c r="E67" s="157">
        <v>20</v>
      </c>
      <c r="F67" s="155"/>
      <c r="G67" s="155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49"/>
      <c r="AA67" s="149"/>
      <c r="AB67" s="149"/>
      <c r="AC67" s="149"/>
      <c r="AD67" s="149"/>
      <c r="AE67" s="149"/>
      <c r="AF67" s="149"/>
      <c r="AG67" s="149" t="s">
        <v>119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ht="22.5" outlineLevel="2" x14ac:dyDescent="0.2">
      <c r="A68" s="152"/>
      <c r="B68" s="153"/>
      <c r="C68" s="180" t="s">
        <v>216</v>
      </c>
      <c r="D68" s="156"/>
      <c r="E68" s="157">
        <v>30</v>
      </c>
      <c r="F68" s="155"/>
      <c r="G68" s="155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49"/>
      <c r="AA68" s="149"/>
      <c r="AB68" s="149"/>
      <c r="AC68" s="149"/>
      <c r="AD68" s="149"/>
      <c r="AE68" s="149"/>
      <c r="AF68" s="149"/>
      <c r="AG68" s="149" t="s">
        <v>119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x14ac:dyDescent="0.2">
      <c r="A69" s="159" t="s">
        <v>102</v>
      </c>
      <c r="B69" s="160" t="s">
        <v>71</v>
      </c>
      <c r="C69" s="178" t="s">
        <v>72</v>
      </c>
      <c r="D69" s="161"/>
      <c r="E69" s="162"/>
      <c r="F69" s="163"/>
      <c r="G69" s="163">
        <v>0</v>
      </c>
      <c r="H69" s="163"/>
      <c r="I69" s="163">
        <v>0.57999999999999996</v>
      </c>
      <c r="J69" s="163"/>
      <c r="K69" s="163">
        <v>387.95</v>
      </c>
      <c r="L69" s="163"/>
      <c r="M69" s="163"/>
      <c r="N69" s="162"/>
      <c r="O69" s="162"/>
      <c r="P69" s="162"/>
      <c r="Q69" s="162"/>
      <c r="R69" s="163"/>
      <c r="S69" s="163"/>
      <c r="T69" s="164"/>
      <c r="U69" s="158"/>
      <c r="V69" s="158"/>
      <c r="W69" s="158"/>
      <c r="X69" s="158"/>
      <c r="Y69" s="158"/>
      <c r="AG69" t="s">
        <v>103</v>
      </c>
    </row>
    <row r="70" spans="1:60" ht="22.5" x14ac:dyDescent="0.2">
      <c r="A70" s="171">
        <v>47</v>
      </c>
      <c r="B70" s="172" t="s">
        <v>217</v>
      </c>
      <c r="C70" s="181" t="s">
        <v>218</v>
      </c>
      <c r="D70" s="173" t="s">
        <v>219</v>
      </c>
      <c r="E70" s="174">
        <v>7.4149999999999994E-2</v>
      </c>
      <c r="F70" s="175">
        <v>0</v>
      </c>
      <c r="G70" s="175">
        <v>0</v>
      </c>
      <c r="H70" s="175">
        <v>0</v>
      </c>
      <c r="I70" s="175">
        <v>0</v>
      </c>
      <c r="J70" s="175">
        <v>281.73</v>
      </c>
      <c r="K70" s="175">
        <v>20.890279499999998</v>
      </c>
      <c r="L70" s="175">
        <v>21</v>
      </c>
      <c r="M70" s="175">
        <v>25.276900000000001</v>
      </c>
      <c r="N70" s="174">
        <v>0</v>
      </c>
      <c r="O70" s="174">
        <v>0</v>
      </c>
      <c r="P70" s="174">
        <v>0</v>
      </c>
      <c r="Q70" s="174">
        <v>0</v>
      </c>
      <c r="R70" s="175"/>
      <c r="S70" s="175" t="s">
        <v>143</v>
      </c>
      <c r="T70" s="176" t="s">
        <v>108</v>
      </c>
      <c r="U70" s="155">
        <v>0</v>
      </c>
      <c r="V70" s="155">
        <v>0</v>
      </c>
      <c r="W70" s="155"/>
      <c r="X70" s="155" t="s">
        <v>109</v>
      </c>
      <c r="Y70" s="155" t="s">
        <v>110</v>
      </c>
      <c r="Z70" s="149"/>
      <c r="AA70" s="149"/>
      <c r="AB70" s="149"/>
      <c r="AC70" s="149"/>
      <c r="AD70" s="149"/>
      <c r="AE70" s="149"/>
      <c r="AF70" s="149"/>
      <c r="AG70" s="149" t="s">
        <v>220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x14ac:dyDescent="0.2">
      <c r="A71" s="171">
        <v>48</v>
      </c>
      <c r="B71" s="172" t="s">
        <v>221</v>
      </c>
      <c r="C71" s="181" t="s">
        <v>222</v>
      </c>
      <c r="D71" s="173" t="s">
        <v>219</v>
      </c>
      <c r="E71" s="174">
        <v>0.17594000000000001</v>
      </c>
      <c r="F71" s="175">
        <v>0</v>
      </c>
      <c r="G71" s="175">
        <v>0</v>
      </c>
      <c r="H71" s="175">
        <v>0</v>
      </c>
      <c r="I71" s="175">
        <v>0</v>
      </c>
      <c r="J71" s="175">
        <v>752.81</v>
      </c>
      <c r="K71" s="175">
        <v>132.4493914</v>
      </c>
      <c r="L71" s="175">
        <v>21</v>
      </c>
      <c r="M71" s="175">
        <v>160.2645</v>
      </c>
      <c r="N71" s="174">
        <v>0</v>
      </c>
      <c r="O71" s="174">
        <v>0</v>
      </c>
      <c r="P71" s="174">
        <v>0</v>
      </c>
      <c r="Q71" s="174">
        <v>0</v>
      </c>
      <c r="R71" s="175"/>
      <c r="S71" s="175" t="s">
        <v>107</v>
      </c>
      <c r="T71" s="176" t="s">
        <v>108</v>
      </c>
      <c r="U71" s="155">
        <v>0.68799999999999994</v>
      </c>
      <c r="V71" s="155">
        <v>0.12104672</v>
      </c>
      <c r="W71" s="155"/>
      <c r="X71" s="155" t="s">
        <v>109</v>
      </c>
      <c r="Y71" s="155" t="s">
        <v>110</v>
      </c>
      <c r="Z71" s="149"/>
      <c r="AA71" s="149"/>
      <c r="AB71" s="149"/>
      <c r="AC71" s="149"/>
      <c r="AD71" s="149"/>
      <c r="AE71" s="149"/>
      <c r="AF71" s="149"/>
      <c r="AG71" s="149" t="s">
        <v>220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x14ac:dyDescent="0.2">
      <c r="A72" s="171">
        <v>49</v>
      </c>
      <c r="B72" s="172" t="s">
        <v>223</v>
      </c>
      <c r="C72" s="181" t="s">
        <v>224</v>
      </c>
      <c r="D72" s="173" t="s">
        <v>219</v>
      </c>
      <c r="E72" s="174">
        <v>0.17594000000000001</v>
      </c>
      <c r="F72" s="175">
        <v>0</v>
      </c>
      <c r="G72" s="175">
        <v>0</v>
      </c>
      <c r="H72" s="175">
        <v>0</v>
      </c>
      <c r="I72" s="175">
        <v>0</v>
      </c>
      <c r="J72" s="175">
        <v>370.35</v>
      </c>
      <c r="K72" s="175">
        <v>65.159379000000015</v>
      </c>
      <c r="L72" s="175">
        <v>21</v>
      </c>
      <c r="M72" s="175">
        <v>78.843599999999995</v>
      </c>
      <c r="N72" s="174">
        <v>0</v>
      </c>
      <c r="O72" s="174">
        <v>0</v>
      </c>
      <c r="P72" s="174">
        <v>0</v>
      </c>
      <c r="Q72" s="174">
        <v>0</v>
      </c>
      <c r="R72" s="175"/>
      <c r="S72" s="175" t="s">
        <v>107</v>
      </c>
      <c r="T72" s="176" t="s">
        <v>108</v>
      </c>
      <c r="U72" s="155">
        <v>0.93300000000000005</v>
      </c>
      <c r="V72" s="155">
        <v>0.16415202000000001</v>
      </c>
      <c r="W72" s="155"/>
      <c r="X72" s="155" t="s">
        <v>109</v>
      </c>
      <c r="Y72" s="155" t="s">
        <v>110</v>
      </c>
      <c r="Z72" s="149"/>
      <c r="AA72" s="149"/>
      <c r="AB72" s="149"/>
      <c r="AC72" s="149"/>
      <c r="AD72" s="149"/>
      <c r="AE72" s="149"/>
      <c r="AF72" s="149"/>
      <c r="AG72" s="149" t="s">
        <v>220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x14ac:dyDescent="0.2">
      <c r="A73" s="165">
        <v>50</v>
      </c>
      <c r="B73" s="166" t="s">
        <v>225</v>
      </c>
      <c r="C73" s="179" t="s">
        <v>226</v>
      </c>
      <c r="D73" s="167" t="s">
        <v>219</v>
      </c>
      <c r="E73" s="168">
        <v>0.17594000000000001</v>
      </c>
      <c r="F73" s="169">
        <v>0</v>
      </c>
      <c r="G73" s="169">
        <v>0</v>
      </c>
      <c r="H73" s="169">
        <v>0</v>
      </c>
      <c r="I73" s="169">
        <v>0</v>
      </c>
      <c r="J73" s="169">
        <v>240.76</v>
      </c>
      <c r="K73" s="169">
        <v>42.359314400000002</v>
      </c>
      <c r="L73" s="169">
        <v>21</v>
      </c>
      <c r="M73" s="169">
        <v>51.255600000000001</v>
      </c>
      <c r="N73" s="168">
        <v>0</v>
      </c>
      <c r="O73" s="168">
        <v>0</v>
      </c>
      <c r="P73" s="168">
        <v>0</v>
      </c>
      <c r="Q73" s="168">
        <v>0</v>
      </c>
      <c r="R73" s="169"/>
      <c r="S73" s="169" t="s">
        <v>107</v>
      </c>
      <c r="T73" s="170" t="s">
        <v>108</v>
      </c>
      <c r="U73" s="155">
        <v>0.49</v>
      </c>
      <c r="V73" s="155">
        <v>8.6210599999999998E-2</v>
      </c>
      <c r="W73" s="155"/>
      <c r="X73" s="155" t="s">
        <v>109</v>
      </c>
      <c r="Y73" s="155" t="s">
        <v>110</v>
      </c>
      <c r="Z73" s="149"/>
      <c r="AA73" s="149"/>
      <c r="AB73" s="149"/>
      <c r="AC73" s="149"/>
      <c r="AD73" s="149"/>
      <c r="AE73" s="149"/>
      <c r="AF73" s="149"/>
      <c r="AG73" s="149" t="s">
        <v>220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2"/>
      <c r="B74" s="153"/>
      <c r="C74" s="251" t="s">
        <v>227</v>
      </c>
      <c r="D74" s="252"/>
      <c r="E74" s="252"/>
      <c r="F74" s="252"/>
      <c r="G74" s="252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9"/>
      <c r="AA74" s="149"/>
      <c r="AB74" s="149"/>
      <c r="AC74" s="149"/>
      <c r="AD74" s="149"/>
      <c r="AE74" s="149"/>
      <c r="AF74" s="149"/>
      <c r="AG74" s="149" t="s">
        <v>113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x14ac:dyDescent="0.2">
      <c r="A75" s="171">
        <v>51</v>
      </c>
      <c r="B75" s="172" t="s">
        <v>228</v>
      </c>
      <c r="C75" s="181" t="s">
        <v>229</v>
      </c>
      <c r="D75" s="173" t="s">
        <v>219</v>
      </c>
      <c r="E75" s="174">
        <v>0.17594000000000001</v>
      </c>
      <c r="F75" s="175">
        <v>0</v>
      </c>
      <c r="G75" s="175">
        <v>0</v>
      </c>
      <c r="H75" s="175">
        <v>0</v>
      </c>
      <c r="I75" s="175">
        <v>0</v>
      </c>
      <c r="J75" s="175">
        <v>23.08</v>
      </c>
      <c r="K75" s="175">
        <v>4.0606951999999996</v>
      </c>
      <c r="L75" s="175">
        <v>21</v>
      </c>
      <c r="M75" s="175">
        <v>4.9125999999999994</v>
      </c>
      <c r="N75" s="174">
        <v>0</v>
      </c>
      <c r="O75" s="174">
        <v>0</v>
      </c>
      <c r="P75" s="174">
        <v>0</v>
      </c>
      <c r="Q75" s="174">
        <v>0</v>
      </c>
      <c r="R75" s="175"/>
      <c r="S75" s="175" t="s">
        <v>107</v>
      </c>
      <c r="T75" s="176" t="s">
        <v>108</v>
      </c>
      <c r="U75" s="155">
        <v>0</v>
      </c>
      <c r="V75" s="155">
        <v>0</v>
      </c>
      <c r="W75" s="155"/>
      <c r="X75" s="155" t="s">
        <v>109</v>
      </c>
      <c r="Y75" s="155" t="s">
        <v>110</v>
      </c>
      <c r="Z75" s="149"/>
      <c r="AA75" s="149"/>
      <c r="AB75" s="149"/>
      <c r="AC75" s="149"/>
      <c r="AD75" s="149"/>
      <c r="AE75" s="149"/>
      <c r="AF75" s="149"/>
      <c r="AG75" s="149" t="s">
        <v>220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x14ac:dyDescent="0.2">
      <c r="A76" s="171">
        <v>52</v>
      </c>
      <c r="B76" s="172" t="s">
        <v>230</v>
      </c>
      <c r="C76" s="181" t="s">
        <v>231</v>
      </c>
      <c r="D76" s="173" t="s">
        <v>219</v>
      </c>
      <c r="E76" s="174">
        <v>0.17594000000000001</v>
      </c>
      <c r="F76" s="175">
        <v>0</v>
      </c>
      <c r="G76" s="175">
        <v>0</v>
      </c>
      <c r="H76" s="175">
        <v>0</v>
      </c>
      <c r="I76" s="175">
        <v>0</v>
      </c>
      <c r="J76" s="175">
        <v>335.63</v>
      </c>
      <c r="K76" s="175">
        <v>59.050742200000002</v>
      </c>
      <c r="L76" s="175">
        <v>21</v>
      </c>
      <c r="M76" s="175">
        <v>71.450499999999991</v>
      </c>
      <c r="N76" s="174">
        <v>0</v>
      </c>
      <c r="O76" s="174">
        <v>0</v>
      </c>
      <c r="P76" s="174">
        <v>0</v>
      </c>
      <c r="Q76" s="174">
        <v>0</v>
      </c>
      <c r="R76" s="175"/>
      <c r="S76" s="175" t="s">
        <v>107</v>
      </c>
      <c r="T76" s="176" t="s">
        <v>108</v>
      </c>
      <c r="U76" s="155">
        <v>0.94199999999999995</v>
      </c>
      <c r="V76" s="155">
        <v>0.16573547999999999</v>
      </c>
      <c r="W76" s="155"/>
      <c r="X76" s="155" t="s">
        <v>109</v>
      </c>
      <c r="Y76" s="155" t="s">
        <v>110</v>
      </c>
      <c r="Z76" s="149"/>
      <c r="AA76" s="149"/>
      <c r="AB76" s="149"/>
      <c r="AC76" s="149"/>
      <c r="AD76" s="149"/>
      <c r="AE76" s="149"/>
      <c r="AF76" s="149"/>
      <c r="AG76" s="149" t="s">
        <v>220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x14ac:dyDescent="0.2">
      <c r="A77" s="171">
        <v>53</v>
      </c>
      <c r="B77" s="172" t="s">
        <v>232</v>
      </c>
      <c r="C77" s="181" t="s">
        <v>233</v>
      </c>
      <c r="D77" s="173" t="s">
        <v>219</v>
      </c>
      <c r="E77" s="174">
        <v>0.17594000000000001</v>
      </c>
      <c r="F77" s="175">
        <v>0</v>
      </c>
      <c r="G77" s="175">
        <v>0</v>
      </c>
      <c r="H77" s="175">
        <v>3.31</v>
      </c>
      <c r="I77" s="175">
        <v>0.58236140000000003</v>
      </c>
      <c r="J77" s="175">
        <v>351.98</v>
      </c>
      <c r="K77" s="175">
        <v>61.927361200000007</v>
      </c>
      <c r="L77" s="175">
        <v>21</v>
      </c>
      <c r="M77" s="175">
        <v>75.637100000000004</v>
      </c>
      <c r="N77" s="174">
        <v>0</v>
      </c>
      <c r="O77" s="174">
        <v>0</v>
      </c>
      <c r="P77" s="174">
        <v>0</v>
      </c>
      <c r="Q77" s="174">
        <v>0</v>
      </c>
      <c r="R77" s="175"/>
      <c r="S77" s="175" t="s">
        <v>107</v>
      </c>
      <c r="T77" s="176" t="s">
        <v>108</v>
      </c>
      <c r="U77" s="155">
        <v>4.2000000000000003E-2</v>
      </c>
      <c r="V77" s="155">
        <v>7.3894800000000012E-3</v>
      </c>
      <c r="W77" s="155"/>
      <c r="X77" s="155" t="s">
        <v>109</v>
      </c>
      <c r="Y77" s="155" t="s">
        <v>110</v>
      </c>
      <c r="Z77" s="149"/>
      <c r="AA77" s="149"/>
      <c r="AB77" s="149"/>
      <c r="AC77" s="149"/>
      <c r="AD77" s="149"/>
      <c r="AE77" s="149"/>
      <c r="AF77" s="149"/>
      <c r="AG77" s="149" t="s">
        <v>220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x14ac:dyDescent="0.2">
      <c r="A78" s="171">
        <v>54</v>
      </c>
      <c r="B78" s="172" t="s">
        <v>234</v>
      </c>
      <c r="C78" s="181" t="s">
        <v>235</v>
      </c>
      <c r="D78" s="173" t="s">
        <v>219</v>
      </c>
      <c r="E78" s="174">
        <v>0.17594000000000001</v>
      </c>
      <c r="F78" s="175">
        <v>0</v>
      </c>
      <c r="G78" s="175">
        <v>0</v>
      </c>
      <c r="H78" s="175">
        <v>0</v>
      </c>
      <c r="I78" s="175">
        <v>0</v>
      </c>
      <c r="J78" s="175">
        <v>11.65</v>
      </c>
      <c r="K78" s="175">
        <v>2.0497010000000002</v>
      </c>
      <c r="L78" s="175">
        <v>21</v>
      </c>
      <c r="M78" s="175">
        <v>2.4804999999999997</v>
      </c>
      <c r="N78" s="174">
        <v>0</v>
      </c>
      <c r="O78" s="174">
        <v>0</v>
      </c>
      <c r="P78" s="174">
        <v>0</v>
      </c>
      <c r="Q78" s="174">
        <v>0</v>
      </c>
      <c r="R78" s="175"/>
      <c r="S78" s="175" t="s">
        <v>107</v>
      </c>
      <c r="T78" s="176" t="s">
        <v>108</v>
      </c>
      <c r="U78" s="155">
        <v>6.0000000000000001E-3</v>
      </c>
      <c r="V78" s="155">
        <v>1.0556400000000001E-3</v>
      </c>
      <c r="W78" s="155"/>
      <c r="X78" s="155" t="s">
        <v>109</v>
      </c>
      <c r="Y78" s="155" t="s">
        <v>110</v>
      </c>
      <c r="Z78" s="149"/>
      <c r="AA78" s="149"/>
      <c r="AB78" s="149"/>
      <c r="AC78" s="149"/>
      <c r="AD78" s="149"/>
      <c r="AE78" s="149"/>
      <c r="AF78" s="149"/>
      <c r="AG78" s="149" t="s">
        <v>220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x14ac:dyDescent="0.2">
      <c r="A79" s="159" t="s">
        <v>102</v>
      </c>
      <c r="B79" s="160" t="s">
        <v>74</v>
      </c>
      <c r="C79" s="178" t="s">
        <v>29</v>
      </c>
      <c r="D79" s="161"/>
      <c r="E79" s="162"/>
      <c r="F79" s="163"/>
      <c r="G79" s="163">
        <v>0</v>
      </c>
      <c r="H79" s="163"/>
      <c r="I79" s="163">
        <v>0</v>
      </c>
      <c r="J79" s="163"/>
      <c r="K79" s="163">
        <v>27432.06</v>
      </c>
      <c r="L79" s="163"/>
      <c r="M79" s="163"/>
      <c r="N79" s="162"/>
      <c r="O79" s="162"/>
      <c r="P79" s="162"/>
      <c r="Q79" s="162"/>
      <c r="R79" s="163"/>
      <c r="S79" s="163"/>
      <c r="T79" s="164"/>
      <c r="U79" s="158"/>
      <c r="V79" s="158"/>
      <c r="W79" s="158"/>
      <c r="X79" s="158"/>
      <c r="Y79" s="158"/>
      <c r="AG79" t="s">
        <v>103</v>
      </c>
    </row>
    <row r="80" spans="1:60" x14ac:dyDescent="0.2">
      <c r="A80" s="165">
        <v>55</v>
      </c>
      <c r="B80" s="166" t="s">
        <v>236</v>
      </c>
      <c r="C80" s="179" t="s">
        <v>237</v>
      </c>
      <c r="D80" s="167" t="s">
        <v>238</v>
      </c>
      <c r="E80" s="168">
        <v>1</v>
      </c>
      <c r="F80" s="169">
        <v>0</v>
      </c>
      <c r="G80" s="169">
        <v>0</v>
      </c>
      <c r="H80" s="169">
        <v>0</v>
      </c>
      <c r="I80" s="169">
        <v>0</v>
      </c>
      <c r="J80" s="169">
        <v>12153.58</v>
      </c>
      <c r="K80" s="169">
        <v>12153.58</v>
      </c>
      <c r="L80" s="169">
        <v>21</v>
      </c>
      <c r="M80" s="169">
        <v>14705.8318</v>
      </c>
      <c r="N80" s="168">
        <v>0</v>
      </c>
      <c r="O80" s="168">
        <v>0</v>
      </c>
      <c r="P80" s="168">
        <v>0</v>
      </c>
      <c r="Q80" s="168">
        <v>0</v>
      </c>
      <c r="R80" s="169"/>
      <c r="S80" s="169" t="s">
        <v>107</v>
      </c>
      <c r="T80" s="170" t="s">
        <v>108</v>
      </c>
      <c r="U80" s="155">
        <v>0</v>
      </c>
      <c r="V80" s="155">
        <v>0</v>
      </c>
      <c r="W80" s="155"/>
      <c r="X80" s="155" t="s">
        <v>239</v>
      </c>
      <c r="Y80" s="155" t="s">
        <v>110</v>
      </c>
      <c r="Z80" s="149"/>
      <c r="AA80" s="149"/>
      <c r="AB80" s="149"/>
      <c r="AC80" s="149"/>
      <c r="AD80" s="149"/>
      <c r="AE80" s="149"/>
      <c r="AF80" s="149"/>
      <c r="AG80" s="149" t="s">
        <v>240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2"/>
      <c r="B81" s="153"/>
      <c r="C81" s="251" t="s">
        <v>241</v>
      </c>
      <c r="D81" s="252"/>
      <c r="E81" s="252"/>
      <c r="F81" s="252"/>
      <c r="G81" s="252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9"/>
      <c r="AA81" s="149"/>
      <c r="AB81" s="149"/>
      <c r="AC81" s="149"/>
      <c r="AD81" s="149"/>
      <c r="AE81" s="149"/>
      <c r="AF81" s="149"/>
      <c r="AG81" s="149" t="s">
        <v>113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x14ac:dyDescent="0.2">
      <c r="A82" s="165">
        <v>56</v>
      </c>
      <c r="B82" s="166" t="s">
        <v>242</v>
      </c>
      <c r="C82" s="179" t="s">
        <v>243</v>
      </c>
      <c r="D82" s="167" t="s">
        <v>238</v>
      </c>
      <c r="E82" s="168">
        <v>1</v>
      </c>
      <c r="F82" s="169">
        <v>0</v>
      </c>
      <c r="G82" s="169">
        <v>0</v>
      </c>
      <c r="H82" s="169">
        <v>0</v>
      </c>
      <c r="I82" s="169">
        <v>0</v>
      </c>
      <c r="J82" s="169">
        <v>5092.83</v>
      </c>
      <c r="K82" s="169">
        <v>5092.83</v>
      </c>
      <c r="L82" s="169">
        <v>21</v>
      </c>
      <c r="M82" s="169">
        <v>6162.3243000000002</v>
      </c>
      <c r="N82" s="168">
        <v>0</v>
      </c>
      <c r="O82" s="168">
        <v>0</v>
      </c>
      <c r="P82" s="168">
        <v>0</v>
      </c>
      <c r="Q82" s="168">
        <v>0</v>
      </c>
      <c r="R82" s="169"/>
      <c r="S82" s="169" t="s">
        <v>107</v>
      </c>
      <c r="T82" s="170" t="s">
        <v>108</v>
      </c>
      <c r="U82" s="155">
        <v>0</v>
      </c>
      <c r="V82" s="155">
        <v>0</v>
      </c>
      <c r="W82" s="155"/>
      <c r="X82" s="155" t="s">
        <v>239</v>
      </c>
      <c r="Y82" s="155" t="s">
        <v>110</v>
      </c>
      <c r="Z82" s="149"/>
      <c r="AA82" s="149"/>
      <c r="AB82" s="149"/>
      <c r="AC82" s="149"/>
      <c r="AD82" s="149"/>
      <c r="AE82" s="149"/>
      <c r="AF82" s="149"/>
      <c r="AG82" s="149" t="s">
        <v>240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 x14ac:dyDescent="0.2">
      <c r="A83" s="152"/>
      <c r="B83" s="153"/>
      <c r="C83" s="251" t="s">
        <v>244</v>
      </c>
      <c r="D83" s="252"/>
      <c r="E83" s="252"/>
      <c r="F83" s="252"/>
      <c r="G83" s="252"/>
      <c r="H83" s="155"/>
      <c r="I83" s="155"/>
      <c r="J83" s="155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55"/>
      <c r="Y83" s="155"/>
      <c r="Z83" s="149"/>
      <c r="AA83" s="149"/>
      <c r="AB83" s="149"/>
      <c r="AC83" s="149"/>
      <c r="AD83" s="149"/>
      <c r="AE83" s="149"/>
      <c r="AF83" s="149"/>
      <c r="AG83" s="149" t="s">
        <v>113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77" t="str">
        <f>C83</f>
        <v>Náklady na ztížené provádění stavebních prací v důsledku nepřerušeného provozu na staveništi nebo v případech nepřerušeného provozu v objektech v nichž se stavební práce provádí.</v>
      </c>
      <c r="BB83" s="149"/>
      <c r="BC83" s="149"/>
      <c r="BD83" s="149"/>
      <c r="BE83" s="149"/>
      <c r="BF83" s="149"/>
      <c r="BG83" s="149"/>
      <c r="BH83" s="149"/>
    </row>
    <row r="84" spans="1:60" x14ac:dyDescent="0.2">
      <c r="A84" s="165">
        <v>57</v>
      </c>
      <c r="B84" s="166" t="s">
        <v>245</v>
      </c>
      <c r="C84" s="179" t="s">
        <v>246</v>
      </c>
      <c r="D84" s="167" t="s">
        <v>238</v>
      </c>
      <c r="E84" s="168">
        <v>1</v>
      </c>
      <c r="F84" s="169">
        <v>0</v>
      </c>
      <c r="G84" s="169">
        <v>0</v>
      </c>
      <c r="H84" s="169">
        <v>0</v>
      </c>
      <c r="I84" s="169">
        <v>0</v>
      </c>
      <c r="J84" s="169">
        <v>10185.65</v>
      </c>
      <c r="K84" s="169">
        <v>10185.65</v>
      </c>
      <c r="L84" s="169">
        <v>21</v>
      </c>
      <c r="M84" s="169">
        <v>12324.636499999999</v>
      </c>
      <c r="N84" s="168">
        <v>0</v>
      </c>
      <c r="O84" s="168">
        <v>0</v>
      </c>
      <c r="P84" s="168">
        <v>0</v>
      </c>
      <c r="Q84" s="168">
        <v>0</v>
      </c>
      <c r="R84" s="169"/>
      <c r="S84" s="169" t="s">
        <v>107</v>
      </c>
      <c r="T84" s="170" t="s">
        <v>108</v>
      </c>
      <c r="U84" s="155">
        <v>0</v>
      </c>
      <c r="V84" s="155">
        <v>0</v>
      </c>
      <c r="W84" s="155"/>
      <c r="X84" s="155" t="s">
        <v>239</v>
      </c>
      <c r="Y84" s="155" t="s">
        <v>110</v>
      </c>
      <c r="Z84" s="149"/>
      <c r="AA84" s="149"/>
      <c r="AB84" s="149"/>
      <c r="AC84" s="149"/>
      <c r="AD84" s="149"/>
      <c r="AE84" s="149"/>
      <c r="AF84" s="149"/>
      <c r="AG84" s="149" t="s">
        <v>240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2"/>
      <c r="B85" s="153"/>
      <c r="C85" s="251" t="s">
        <v>247</v>
      </c>
      <c r="D85" s="252"/>
      <c r="E85" s="252"/>
      <c r="F85" s="252"/>
      <c r="G85" s="252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9"/>
      <c r="AA85" s="149"/>
      <c r="AB85" s="149"/>
      <c r="AC85" s="149"/>
      <c r="AD85" s="149"/>
      <c r="AE85" s="149"/>
      <c r="AF85" s="149"/>
      <c r="AG85" s="149" t="s">
        <v>113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x14ac:dyDescent="0.2">
      <c r="A86" s="159" t="s">
        <v>102</v>
      </c>
      <c r="B86" s="160" t="s">
        <v>75</v>
      </c>
      <c r="C86" s="178" t="s">
        <v>30</v>
      </c>
      <c r="D86" s="161"/>
      <c r="E86" s="162"/>
      <c r="F86" s="163"/>
      <c r="G86" s="163">
        <v>0</v>
      </c>
      <c r="H86" s="163"/>
      <c r="I86" s="163">
        <v>0</v>
      </c>
      <c r="J86" s="163"/>
      <c r="K86" s="163">
        <v>24876.639999999999</v>
      </c>
      <c r="L86" s="163"/>
      <c r="M86" s="163"/>
      <c r="N86" s="162"/>
      <c r="O86" s="162"/>
      <c r="P86" s="162"/>
      <c r="Q86" s="162"/>
      <c r="R86" s="163"/>
      <c r="S86" s="163"/>
      <c r="T86" s="164"/>
      <c r="U86" s="158"/>
      <c r="V86" s="158"/>
      <c r="W86" s="158"/>
      <c r="X86" s="158"/>
      <c r="Y86" s="158"/>
      <c r="AG86" t="s">
        <v>103</v>
      </c>
    </row>
    <row r="87" spans="1:60" x14ac:dyDescent="0.2">
      <c r="A87" s="171">
        <v>58</v>
      </c>
      <c r="B87" s="172" t="s">
        <v>248</v>
      </c>
      <c r="C87" s="181" t="s">
        <v>249</v>
      </c>
      <c r="D87" s="173" t="s">
        <v>250</v>
      </c>
      <c r="E87" s="174">
        <v>1</v>
      </c>
      <c r="F87" s="175">
        <v>0</v>
      </c>
      <c r="G87" s="175">
        <v>0</v>
      </c>
      <c r="H87" s="175">
        <v>0</v>
      </c>
      <c r="I87" s="175">
        <v>0</v>
      </c>
      <c r="J87" s="175">
        <v>7509.93</v>
      </c>
      <c r="K87" s="175">
        <v>7509.93</v>
      </c>
      <c r="L87" s="175">
        <v>21</v>
      </c>
      <c r="M87" s="175">
        <v>9087.0153000000009</v>
      </c>
      <c r="N87" s="174">
        <v>0</v>
      </c>
      <c r="O87" s="174">
        <v>0</v>
      </c>
      <c r="P87" s="174">
        <v>0</v>
      </c>
      <c r="Q87" s="174">
        <v>0</v>
      </c>
      <c r="R87" s="175"/>
      <c r="S87" s="175" t="s">
        <v>143</v>
      </c>
      <c r="T87" s="176" t="s">
        <v>108</v>
      </c>
      <c r="U87" s="155">
        <v>0</v>
      </c>
      <c r="V87" s="155">
        <v>0</v>
      </c>
      <c r="W87" s="155"/>
      <c r="X87" s="155" t="s">
        <v>251</v>
      </c>
      <c r="Y87" s="155" t="s">
        <v>110</v>
      </c>
      <c r="Z87" s="149"/>
      <c r="AA87" s="149"/>
      <c r="AB87" s="149"/>
      <c r="AC87" s="149"/>
      <c r="AD87" s="149"/>
      <c r="AE87" s="149"/>
      <c r="AF87" s="149"/>
      <c r="AG87" s="149" t="s">
        <v>252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x14ac:dyDescent="0.2">
      <c r="A88" s="171">
        <v>59</v>
      </c>
      <c r="B88" s="172" t="s">
        <v>253</v>
      </c>
      <c r="C88" s="181" t="s">
        <v>254</v>
      </c>
      <c r="D88" s="173" t="s">
        <v>250</v>
      </c>
      <c r="E88" s="174">
        <v>1</v>
      </c>
      <c r="F88" s="175">
        <v>0</v>
      </c>
      <c r="G88" s="175">
        <v>0</v>
      </c>
      <c r="H88" s="175">
        <v>0</v>
      </c>
      <c r="I88" s="175">
        <v>0</v>
      </c>
      <c r="J88" s="175">
        <v>7979.3</v>
      </c>
      <c r="K88" s="175">
        <v>7979.3</v>
      </c>
      <c r="L88" s="175">
        <v>21</v>
      </c>
      <c r="M88" s="175">
        <v>9654.9529999999995</v>
      </c>
      <c r="N88" s="174">
        <v>0</v>
      </c>
      <c r="O88" s="174">
        <v>0</v>
      </c>
      <c r="P88" s="174">
        <v>0</v>
      </c>
      <c r="Q88" s="174">
        <v>0</v>
      </c>
      <c r="R88" s="175"/>
      <c r="S88" s="175" t="s">
        <v>143</v>
      </c>
      <c r="T88" s="176" t="s">
        <v>108</v>
      </c>
      <c r="U88" s="155">
        <v>0</v>
      </c>
      <c r="V88" s="155">
        <v>0</v>
      </c>
      <c r="W88" s="155"/>
      <c r="X88" s="155" t="s">
        <v>251</v>
      </c>
      <c r="Y88" s="155" t="s">
        <v>110</v>
      </c>
      <c r="Z88" s="149"/>
      <c r="AA88" s="149"/>
      <c r="AB88" s="149"/>
      <c r="AC88" s="149"/>
      <c r="AD88" s="149"/>
      <c r="AE88" s="149"/>
      <c r="AF88" s="149"/>
      <c r="AG88" s="149" t="s">
        <v>252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x14ac:dyDescent="0.2">
      <c r="A89" s="165">
        <v>60</v>
      </c>
      <c r="B89" s="166" t="s">
        <v>255</v>
      </c>
      <c r="C89" s="179" t="s">
        <v>256</v>
      </c>
      <c r="D89" s="167" t="s">
        <v>238</v>
      </c>
      <c r="E89" s="168">
        <v>1</v>
      </c>
      <c r="F89" s="169">
        <v>0</v>
      </c>
      <c r="G89" s="169">
        <v>0</v>
      </c>
      <c r="H89" s="169">
        <v>0</v>
      </c>
      <c r="I89" s="169">
        <v>0</v>
      </c>
      <c r="J89" s="169">
        <v>9387.41</v>
      </c>
      <c r="K89" s="169">
        <v>9387.41</v>
      </c>
      <c r="L89" s="169">
        <v>21</v>
      </c>
      <c r="M89" s="169">
        <v>11358.766100000001</v>
      </c>
      <c r="N89" s="168">
        <v>0</v>
      </c>
      <c r="O89" s="168">
        <v>0</v>
      </c>
      <c r="P89" s="168">
        <v>0</v>
      </c>
      <c r="Q89" s="168">
        <v>0</v>
      </c>
      <c r="R89" s="169"/>
      <c r="S89" s="169" t="s">
        <v>107</v>
      </c>
      <c r="T89" s="170" t="s">
        <v>108</v>
      </c>
      <c r="U89" s="155">
        <v>0</v>
      </c>
      <c r="V89" s="155">
        <v>0</v>
      </c>
      <c r="W89" s="155"/>
      <c r="X89" s="155" t="s">
        <v>239</v>
      </c>
      <c r="Y89" s="155" t="s">
        <v>110</v>
      </c>
      <c r="Z89" s="149"/>
      <c r="AA89" s="149"/>
      <c r="AB89" s="149"/>
      <c r="AC89" s="149"/>
      <c r="AD89" s="149"/>
      <c r="AE89" s="149"/>
      <c r="AF89" s="149"/>
      <c r="AG89" s="149" t="s">
        <v>240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outlineLevel="1" x14ac:dyDescent="0.2">
      <c r="A90" s="152"/>
      <c r="B90" s="153"/>
      <c r="C90" s="251" t="s">
        <v>257</v>
      </c>
      <c r="D90" s="252"/>
      <c r="E90" s="252"/>
      <c r="F90" s="252"/>
      <c r="G90" s="252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9"/>
      <c r="AA90" s="149"/>
      <c r="AB90" s="149"/>
      <c r="AC90" s="149"/>
      <c r="AD90" s="149"/>
      <c r="AE90" s="149"/>
      <c r="AF90" s="149"/>
      <c r="AG90" s="149" t="s">
        <v>113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77" t="str">
        <f>C90</f>
        <v>Náklady na vyhotovení dokumentace skutečného provedení stavby a její předání objednateli v požadované formě a požadovaném počtu.</v>
      </c>
      <c r="BB90" s="149"/>
      <c r="BC90" s="149"/>
      <c r="BD90" s="149"/>
      <c r="BE90" s="149"/>
      <c r="BF90" s="149"/>
      <c r="BG90" s="149"/>
      <c r="BH90" s="149"/>
    </row>
    <row r="91" spans="1:60" x14ac:dyDescent="0.2">
      <c r="A91" s="3"/>
      <c r="B91" s="4"/>
      <c r="C91" s="182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E91">
        <v>15</v>
      </c>
      <c r="AF91">
        <v>21</v>
      </c>
      <c r="AG91" t="s">
        <v>88</v>
      </c>
    </row>
    <row r="92" spans="1:60" x14ac:dyDescent="0.2">
      <c r="C92" s="183"/>
      <c r="D92" s="10"/>
      <c r="AG92" t="s">
        <v>258</v>
      </c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5">
    <mergeCell ref="C83:G83"/>
    <mergeCell ref="C85:G85"/>
    <mergeCell ref="C90:G90"/>
    <mergeCell ref="C13:G13"/>
    <mergeCell ref="C16:G16"/>
    <mergeCell ref="C18:G18"/>
    <mergeCell ref="C60:G60"/>
    <mergeCell ref="C74:G74"/>
    <mergeCell ref="C81:G81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01_05 SO 01_5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01_05 SO 01_5 Pol'!Názvy_tisku</vt:lpstr>
      <vt:lpstr>oadresa</vt:lpstr>
      <vt:lpstr>Stavba!Objednatel</vt:lpstr>
      <vt:lpstr>Stavba!Objekt</vt:lpstr>
      <vt:lpstr>'SO 01_05 SO 01_5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2023-07-03T09:33:35Z</dcterms:modified>
</cp:coreProperties>
</file>